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activeTab="0"/>
  </bookViews>
  <sheets>
    <sheet name="Доходы 2015" sheetId="1" r:id="rId1"/>
    <sheet name="Доходы на 2015" sheetId="2" r:id="rId2"/>
  </sheets>
  <definedNames>
    <definedName name="_xlnm.Print_Titles" localSheetId="0">'Доходы 2015'!$12:$14</definedName>
    <definedName name="_xlnm.Print_Titles" localSheetId="1">'Доходы на 2015'!$12:$14</definedName>
  </definedNames>
  <calcPr fullCalcOnLoad="1"/>
</workbook>
</file>

<file path=xl/sharedStrings.xml><?xml version="1.0" encoding="utf-8"?>
<sst xmlns="http://schemas.openxmlformats.org/spreadsheetml/2006/main" count="1277" uniqueCount="169">
  <si>
    <t>015</t>
  </si>
  <si>
    <t>10</t>
  </si>
  <si>
    <t>30000000</t>
  </si>
  <si>
    <t>30200000</t>
  </si>
  <si>
    <t>30201000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</si>
  <si>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</si>
  <si>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</si>
  <si>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</si>
  <si>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</si>
  <si>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</si>
  <si>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</si>
  <si>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</si>
  <si>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</si>
  <si>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</si>
  <si>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</si>
  <si>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</si>
  <si>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</si>
  <si>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</si>
  <si>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</si>
  <si>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</si>
  <si>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</si>
  <si>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</si>
  <si>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</si>
  <si>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</si>
  <si>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</si>
  <si>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</si>
  <si>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</si>
  <si>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</si>
  <si>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</si>
  <si>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</si>
  <si>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</si>
  <si>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</si>
  <si>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</si>
  <si>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</si>
  <si>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</si>
  <si>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</si>
  <si>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</si>
  <si>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</si>
  <si>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</si>
  <si>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</si>
  <si>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</si>
  <si>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</si>
  <si>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</si>
  <si>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</si>
  <si>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</si>
  <si>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</si>
  <si>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</si>
  <si>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</si>
  <si>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</si>
  <si>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</si>
  <si>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</si>
  <si>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</si>
  <si>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</si>
  <si>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</si>
  <si>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</si>
  <si>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</si>
  <si>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</si>
  <si>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</si>
  <si>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</si>
  <si>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</si>
  <si>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</si>
  <si>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10800000</t>
  </si>
  <si>
    <t>08</t>
  </si>
  <si>
    <t>ГОСУДАРСТВЕННАЯ ПОШЛИНА</t>
  </si>
  <si>
    <t>120</t>
  </si>
  <si>
    <t>130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</si>
  <si>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</si>
  <si>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</si>
  <si>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</si>
  <si>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11105000</t>
  </si>
  <si>
    <t>Совета депутатов</t>
  </si>
  <si>
    <t>Приложение 4</t>
  </si>
  <si>
    <t>151</t>
  </si>
  <si>
    <t>180</t>
  </si>
  <si>
    <t xml:space="preserve">БЕЗВОЗМЕЗДНЫЕ ПОСТУПЛЕНИЯ </t>
  </si>
  <si>
    <t>001</t>
  </si>
  <si>
    <t>к решению сельского</t>
  </si>
  <si>
    <t>НАЛОГИ НА ИМУЩЕСТВО</t>
  </si>
  <si>
    <t>06</t>
  </si>
  <si>
    <t xml:space="preserve">06  </t>
  </si>
  <si>
    <t>Налог  на имущество физических лиц.взимаемый по ставкам, применяемым к объектам налогообложения, расположенным в границах поселений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</si>
  <si>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</si>
  <si>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</si>
  <si>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</si>
  <si>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</si>
  <si>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</si>
  <si>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 xml:space="preserve">01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</si>
  <si>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</si>
  <si>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</si>
  <si>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804</t>
  </si>
  <si>
    <t>1000</t>
  </si>
  <si>
    <t>030</t>
  </si>
  <si>
    <t>013</t>
  </si>
  <si>
    <t>023</t>
  </si>
  <si>
    <t>035</t>
  </si>
  <si>
    <t>020</t>
  </si>
  <si>
    <t>Налог  на имущество физических лиц</t>
  </si>
  <si>
    <t>Дотации бюджетам поселений на выравнивание бюджетной обеспеченности</t>
  </si>
  <si>
    <t>999</t>
  </si>
  <si>
    <t>прочие межбюджетные трансферты, передаваемые бюджетам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</si>
  <si>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</si>
  <si>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                                                               </t>
  </si>
  <si>
    <t>НАЛОГИ НА СОВОКУПНЫЙ ДОХОД</t>
  </si>
  <si>
    <t>Единый сельскохозяйственный налог</t>
  </si>
  <si>
    <t>13</t>
  </si>
  <si>
    <t>995</t>
  </si>
  <si>
    <t>009</t>
  </si>
  <si>
    <t>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</si>
  <si>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поселения</t>
  </si>
  <si>
    <t>14</t>
  </si>
  <si>
    <t>16</t>
  </si>
  <si>
    <t>51</t>
  </si>
  <si>
    <t>040</t>
  </si>
  <si>
    <t>140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</si>
  <si>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</si>
  <si>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100</t>
  </si>
  <si>
    <t>230</t>
  </si>
  <si>
    <t>240</t>
  </si>
  <si>
    <t>250</t>
  </si>
  <si>
    <t>260</t>
  </si>
  <si>
    <t xml:space="preserve">Доходы  бюджета поселения на 2015 год и плановый период 2016-2017 годов            
</t>
  </si>
  <si>
    <t>Доходы 
сельского 
бюджета
2015 года</t>
  </si>
  <si>
    <t>Доходы 
сельского
бюджета 
2016 года</t>
  </si>
  <si>
    <t>Доходы 
сельского 
бюджета 
2017 года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</si>
  <si>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</si>
  <si>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</si>
  <si>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 от уплаты акцизов на 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</si>
  <si>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 от уплаты акцизов на 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</si>
  <si>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 от уплаты акцизов на 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</si>
  <si>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</si>
  <si>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</si>
  <si>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</si>
  <si>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</si>
  <si>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</si>
  <si>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</si>
  <si>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</si>
  <si>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либо иной платы за передачу в возмездное   пользование государственного и муници пального имущества (за исключением имущества бюджетных и автономных учреждений, а так же имущества государственных и муниципальных унитарных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</si>
  <si>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</si>
  <si>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113</t>
  </si>
  <si>
    <t>ДОХОДЫ ОТ ОКАЗАНИЯ ПЛАТНЫХ УСЛУГ (РАБОТ) И КОМПЕНСАЦИИ ЗАТРАТ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</si>
  <si>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</si>
  <si>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</si>
  <si>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</si>
  <si>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990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</si>
  <si>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</si>
  <si>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</si>
  <si>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участков,государственная собственность на которые не разграничена  </t>
  </si>
  <si>
    <t>Штрафы,санкции, возмещение ущерба</t>
  </si>
  <si>
    <t xml:space="preserve">Денежные взыскания (штрафы), установленные законами субъектов РФ за несоблюдение муниципальных правовых актов </t>
  </si>
  <si>
    <t>Средства самообложения граждан</t>
  </si>
  <si>
    <t>Средства самообложения граждан, зачисляемые в бюджеты поселений</t>
  </si>
  <si>
    <t xml:space="preserve">Дотации бюджетам субъектов Российской Федерации и муниципальных образований </t>
  </si>
  <si>
    <t>Дотации  на выравнивание бюджетной обеспеченности</t>
  </si>
  <si>
    <t>0001</t>
  </si>
  <si>
    <t>0002</t>
  </si>
  <si>
    <t>Выравнивание бюджетной обеспеченности поселений из районного фонда финансовой поддержки</t>
  </si>
  <si>
    <t>Дотации бюджетам муниципальных образований края</t>
  </si>
  <si>
    <t>Субвенции бюджетам субъектов Российской Федерации и муниципальных образований</t>
  </si>
  <si>
    <t xml:space="preserve">прочие межбюджетные трансферты, передаваемые бюджетам поселений  </t>
  </si>
  <si>
    <t>Дотации поселениям на сбалансированность бюджета</t>
  </si>
  <si>
    <t>Субвенции по созданию и обеспечению деятельности административных комиссий</t>
  </si>
  <si>
    <t>Доход от уплаты акцизов на 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</si>
  <si>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Доходы, получаемые в виде арендной платы либо иной платы за передачу в возмездное   пользование государственного и муници пального имущества (за исключением имущества бюджетных и автономных учреждений, а так же имущества государственных и муниципальных ун</t>
  </si>
  <si>
    <t>Доходы 
сельского 
бюджета 
2015-2017 года</t>
  </si>
  <si>
    <t xml:space="preserve">от 23 .12.2014г  № 21 </t>
  </si>
  <si>
    <t>Субсидия на содержание автомобильных дорог общего пользования местного значения городских округов, городских и сельских поселений</t>
  </si>
  <si>
    <t>0006</t>
  </si>
  <si>
    <t xml:space="preserve">от          2015г        №   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</si>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</sst>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-* #,##0.000_р_._-;\-* #,##0.000_р_._-;_-* &quot;-&quot;??_р_._-;_-@_-"/>
    <numFmt numFmtId="168" formatCode="[$-FC19]d\ mmmm\ yyyy\ &quot;г.&quot;"/>
    <numFmt numFmtId="169" formatCode="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4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Alignment="1">
      <alignment horizontal="left" vertical="top" wrapText="1"/>
    </xf>
    <xf numFmtId="166" fontId="2" fillId="0" borderId="10" xfId="0" applyNumberFormat="1" applyFont="1" applyBorder="1" applyAlignment="1">
      <alignment horizontal="left" vertical="top"/>
    </xf>
    <xf numFmtId="169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 applyProtection="1">
      <alignment vertical="top" wrapText="1"/>
      <protection locked="0"/>
    </xf>
    <xf numFmtId="0" fontId="8" fillId="0" borderId="11" xfId="0" applyNumberFormat="1" applyFont="1" applyBorder="1" applyAlignment="1" applyProtection="1">
      <alignment vertical="top" wrapText="1"/>
      <protection locked="0"/>
    </xf>
    <xf numFmtId="169" fontId="8" fillId="0" borderId="11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left" vertical="justify" wrapText="1" indent="2"/>
    </xf>
    <xf numFmtId="0" fontId="7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 applyProtection="1">
      <alignment vertical="top" wrapText="1"/>
      <protection locked="0"/>
    </xf>
    <xf numFmtId="166" fontId="8" fillId="0" borderId="10" xfId="0" applyNumberFormat="1" applyFont="1" applyBorder="1" applyAlignment="1">
      <alignment horizontal="right" vertical="top"/>
    </xf>
    <xf numFmtId="166" fontId="8" fillId="0" borderId="10" xfId="0" applyNumberFormat="1" applyFont="1" applyBorder="1" applyAlignment="1">
      <alignment horizontal="lef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left" vertical="top"/>
    </xf>
    <xf numFmtId="166" fontId="8" fillId="0" borderId="13" xfId="0" applyNumberFormat="1" applyFont="1" applyBorder="1" applyAlignment="1">
      <alignment horizontal="right" vertical="top"/>
    </xf>
    <xf numFmtId="166" fontId="8" fillId="0" borderId="14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 vertical="top"/>
    </xf>
    <xf numFmtId="166" fontId="8" fillId="0" borderId="10" xfId="0" applyNumberFormat="1" applyFont="1" applyFill="1" applyBorder="1" applyAlignment="1">
      <alignment horizontal="right"/>
    </xf>
    <xf numFmtId="166" fontId="7" fillId="0" borderId="10" xfId="0" applyNumberFormat="1" applyFont="1" applyFill="1" applyBorder="1" applyAlignment="1">
      <alignment horizontal="right"/>
    </xf>
    <xf numFmtId="166" fontId="7" fillId="0" borderId="10" xfId="0" applyNumberFormat="1" applyFont="1" applyFill="1" applyBorder="1" applyAlignment="1">
      <alignment horizontal="right" vertical="center"/>
    </xf>
    <xf numFmtId="166" fontId="7" fillId="0" borderId="10" xfId="0" applyNumberFormat="1" applyFont="1" applyFill="1" applyBorder="1" applyAlignment="1">
      <alignment horizontal="left" vertical="center"/>
    </xf>
    <xf numFmtId="166" fontId="8" fillId="0" borderId="10" xfId="0" applyNumberFormat="1" applyFont="1" applyFill="1" applyBorder="1" applyAlignment="1">
      <alignment horizontal="right" vertical="center"/>
    </xf>
    <xf numFmtId="165" fontId="8" fillId="0" borderId="10" xfId="0" applyNumberFormat="1" applyFont="1" applyBorder="1" applyAlignment="1">
      <alignment horizontal="right" vertical="top"/>
    </xf>
    <xf numFmtId="165" fontId="8" fillId="0" borderId="10" xfId="0" applyNumberFormat="1" applyFont="1" applyBorder="1" applyAlignment="1">
      <alignment horizontal="left" vertical="top"/>
    </xf>
    <xf numFmtId="165" fontId="7" fillId="0" borderId="10" xfId="0" applyNumberFormat="1" applyFont="1" applyBorder="1" applyAlignment="1">
      <alignment horizontal="right" vertical="top"/>
    </xf>
    <xf numFmtId="165" fontId="7" fillId="0" borderId="10" xfId="0" applyNumberFormat="1" applyFont="1" applyBorder="1" applyAlignment="1">
      <alignment horizontal="left" vertical="top"/>
    </xf>
    <xf numFmtId="49" fontId="7" fillId="0" borderId="10" xfId="58" applyNumberFormat="1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49" fontId="7" fillId="0" borderId="10" xfId="58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0" fontId="7" fillId="0" borderId="10" xfId="0" applyNumberFormat="1" applyFont="1" applyBorder="1" applyAlignment="1" applyProtection="1">
      <alignment vertical="top" wrapText="1"/>
      <protection locked="0"/>
    </xf>
    <xf numFmtId="0" fontId="8" fillId="0" borderId="10" xfId="0" applyNumberFormat="1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vertical="top"/>
    </xf>
    <xf numFmtId="0" fontId="7" fillId="0" borderId="0" xfId="0" applyNumberFormat="1" applyFont="1" applyAlignment="1">
      <alignment vertical="top" wrapText="1"/>
    </xf>
    <xf numFmtId="164" fontId="7" fillId="0" borderId="0" xfId="0" applyNumberFormat="1" applyFont="1" applyAlignment="1">
      <alignment vertical="top"/>
    </xf>
    <xf numFmtId="166" fontId="8" fillId="0" borderId="10" xfId="0" applyNumberFormat="1" applyFont="1" applyBorder="1" applyAlignment="1">
      <alignment horizontal="center" vertical="top"/>
    </xf>
    <xf numFmtId="166" fontId="7" fillId="0" borderId="10" xfId="0" applyNumberFormat="1" applyFont="1" applyBorder="1" applyAlignment="1">
      <alignment horizontal="center" vertical="top"/>
    </xf>
    <xf numFmtId="166" fontId="7" fillId="0" borderId="10" xfId="0" applyNumberFormat="1" applyFont="1" applyFill="1" applyBorder="1" applyAlignment="1">
      <alignment horizontal="center" vertical="center"/>
    </xf>
    <xf numFmtId="166" fontId="8" fillId="0" borderId="10" xfId="0" applyNumberFormat="1" applyFont="1" applyFill="1" applyBorder="1" applyAlignment="1">
      <alignment horizontal="center" vertical="center"/>
    </xf>
    <xf numFmtId="2" fontId="7" fillId="0" borderId="15" xfId="0" applyNumberFormat="1" applyFont="1" applyBorder="1" applyAlignment="1">
      <alignment horizontal="left" vertical="justify" wrapText="1" indent="2"/>
    </xf>
    <xf numFmtId="2" fontId="7" fillId="0" borderId="10" xfId="0" applyNumberFormat="1" applyFont="1" applyBorder="1" applyAlignment="1">
      <alignment horizontal="left" vertical="justify" wrapText="1" indent="2"/>
    </xf>
    <xf numFmtId="2" fontId="8" fillId="0" borderId="10" xfId="0" applyNumberFormat="1" applyFont="1" applyBorder="1" applyAlignment="1">
      <alignment horizontal="left" vertical="justify" wrapText="1" indent="2"/>
    </xf>
    <xf numFmtId="0" fontId="9" fillId="0" borderId="16" xfId="0" applyFont="1" applyBorder="1" applyAlignment="1">
      <alignment horizontal="justify" vertical="top" wrapText="1"/>
    </xf>
    <xf numFmtId="0" fontId="10" fillId="0" borderId="16" xfId="0" applyFont="1" applyBorder="1" applyAlignment="1">
      <alignment horizontal="justify" vertical="top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6" fontId="8" fillId="0" borderId="17" xfId="0" applyNumberFormat="1" applyFont="1" applyBorder="1" applyAlignment="1">
      <alignment horizontal="right" vertical="top"/>
    </xf>
    <xf numFmtId="169" fontId="7" fillId="0" borderId="18" xfId="0" applyNumberFormat="1" applyFont="1" applyBorder="1" applyAlignment="1">
      <alignment horizontal="left" vertical="center" wrapText="1"/>
    </xf>
    <xf numFmtId="166" fontId="7" fillId="0" borderId="19" xfId="0" applyNumberFormat="1" applyFont="1" applyBorder="1" applyAlignment="1">
      <alignment horizontal="right" vertical="top"/>
    </xf>
    <xf numFmtId="166" fontId="7" fillId="0" borderId="13" xfId="0" applyNumberFormat="1" applyFont="1" applyBorder="1" applyAlignment="1">
      <alignment horizontal="left" vertical="top"/>
    </xf>
    <xf numFmtId="169" fontId="8" fillId="0" borderId="10" xfId="0" applyNumberFormat="1" applyFont="1" applyBorder="1" applyAlignment="1">
      <alignment horizontal="left" vertical="center" wrapText="1"/>
    </xf>
    <xf numFmtId="169" fontId="1" fillId="0" borderId="11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/>
    </xf>
    <xf numFmtId="166" fontId="2" fillId="0" borderId="0" xfId="0" applyNumberFormat="1" applyFont="1" applyBorder="1" applyAlignment="1">
      <alignment horizontal="left" vertical="top"/>
    </xf>
    <xf numFmtId="0" fontId="7" fillId="0" borderId="10" xfId="0" applyNumberFormat="1" applyFont="1" applyBorder="1" applyAlignment="1" applyProtection="1">
      <alignment vertical="top" wrapText="1"/>
      <protection locked="0"/>
    </xf>
    <xf numFmtId="0" fontId="7" fillId="0" borderId="10" xfId="0" applyFont="1" applyBorder="1" applyAlignment="1">
      <alignment vertical="top"/>
    </xf>
    <xf numFmtId="49" fontId="7" fillId="0" borderId="10" xfId="58" applyNumberFormat="1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top"/>
    </xf>
    <xf numFmtId="164" fontId="6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 quotePrefix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166" fontId="7" fillId="0" borderId="20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vertical="top" wrapText="1"/>
    </xf>
    <xf numFmtId="0" fontId="7" fillId="0" borderId="14" xfId="0" applyFont="1" applyBorder="1" applyAlignment="1">
      <alignment vertical="top"/>
    </xf>
    <xf numFmtId="0" fontId="7" fillId="0" borderId="12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tabSelected="1" view="pageBreakPreview" zoomScale="145" zoomScaleSheetLayoutView="145" zoomScalePageLayoutView="0" workbookViewId="0" topLeftCell="A67">
      <selection activeCell="M75" sqref="M75"/>
    </sheetView>
  </sheetViews>
  <sheetFormatPr defaultColWidth="9.00390625" defaultRowHeight="12.75"/>
  <cols>
    <col min="1" max="1" width="2.125" style="12" customWidth="1"/>
    <col min="2" max="2" width="2.875" style="13" customWidth="1"/>
    <col min="3" max="3" width="0" style="13" hidden="1" customWidth="1"/>
    <col min="4" max="4" width="3.125" style="13" hidden="1" customWidth="1"/>
    <col min="5" max="5" width="1.875" style="13" customWidth="1"/>
    <col min="6" max="6" width="2.00390625" style="13" customWidth="1"/>
    <col min="7" max="7" width="2.25390625" style="13" customWidth="1"/>
    <col min="8" max="8" width="2.625" style="13" customWidth="1"/>
    <col min="9" max="9" width="2.25390625" style="13" customWidth="1"/>
    <col min="10" max="10" width="3.125" style="13" customWidth="1"/>
    <col min="11" max="11" width="2.375" style="13" customWidth="1"/>
    <col min="12" max="12" width="33.75390625" style="14" customWidth="1"/>
    <col min="13" max="13" width="10.125" style="15" customWidth="1"/>
    <col min="14" max="14" width="9.875" style="15" customWidth="1"/>
    <col min="15" max="15" width="11.375" style="15" customWidth="1"/>
    <col min="16" max="16" width="0" style="11" hidden="1" customWidth="1"/>
    <col min="17" max="16384" width="9.125" style="11" customWidth="1"/>
  </cols>
  <sheetData>
    <row r="1" spans="1:15" s="6" customFormat="1" ht="44.25" customHeight="1" hidden="1">
      <c r="A1" s="2" t="s">
        <v>5</v>
      </c>
      <c r="B1" s="3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4" t="s">
        <v>16</v>
      </c>
      <c r="M1" s="5" t="s">
        <v>17</v>
      </c>
      <c r="N1" s="5" t="s">
        <v>18</v>
      </c>
      <c r="O1" s="5" t="s">
        <v>19</v>
      </c>
    </row>
    <row r="2" spans="1:15" s="10" customFormat="1" ht="48.75" customHeight="1" hidden="1">
      <c r="A2" s="7" t="s">
        <v>20</v>
      </c>
      <c r="B2" s="8" t="s">
        <v>6</v>
      </c>
      <c r="C2" s="8" t="s">
        <v>7</v>
      </c>
      <c r="D2" s="8" t="s">
        <v>8</v>
      </c>
      <c r="E2" s="8" t="s">
        <v>21</v>
      </c>
      <c r="F2" s="8" t="s">
        <v>22</v>
      </c>
      <c r="G2" s="8" t="s">
        <v>23</v>
      </c>
      <c r="H2" s="8" t="s">
        <v>24</v>
      </c>
      <c r="I2" s="8" t="s">
        <v>25</v>
      </c>
      <c r="J2" s="8" t="s">
        <v>14</v>
      </c>
      <c r="K2" s="8" t="s">
        <v>15</v>
      </c>
      <c r="L2" s="9" t="s">
        <v>26</v>
      </c>
      <c r="M2" s="1" t="s">
        <v>27</v>
      </c>
      <c r="N2" s="1" t="s">
        <v>28</v>
      </c>
      <c r="O2" s="1" t="s">
        <v>29</v>
      </c>
    </row>
    <row r="3" spans="1:15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</row>
    <row r="4" spans="1:15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</row>
    <row r="5" spans="1:15" s="10" customFormat="1" ht="15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16" t="s">
        <v>71</v>
      </c>
      <c r="N5" s="16"/>
      <c r="O5" s="16"/>
    </row>
    <row r="6" spans="1:15" s="10" customFormat="1" ht="14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85" t="s">
        <v>76</v>
      </c>
      <c r="N6" s="85"/>
      <c r="O6" s="85"/>
    </row>
    <row r="7" spans="1:15" s="10" customFormat="1" ht="1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86" t="s">
        <v>70</v>
      </c>
      <c r="N7" s="87"/>
      <c r="O7" s="87"/>
    </row>
    <row r="8" spans="1:16" s="10" customFormat="1" ht="17.2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86" t="s">
        <v>167</v>
      </c>
      <c r="N8" s="86"/>
      <c r="O8" s="86"/>
      <c r="P8" s="86"/>
    </row>
    <row r="9" spans="1:15" s="10" customFormat="1" ht="9.7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17"/>
      <c r="N9" s="17"/>
      <c r="O9" s="17"/>
    </row>
    <row r="10" spans="1:15" s="10" customFormat="1" ht="18" customHeight="1">
      <c r="A10" s="88" t="s">
        <v>120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15" s="10" customFormat="1" ht="14.25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  <c r="M11" s="1"/>
      <c r="N11" s="1"/>
      <c r="O11" s="1"/>
    </row>
    <row r="12" spans="1:15" s="10" customFormat="1" ht="17.25" customHeight="1">
      <c r="A12" s="77" t="s">
        <v>30</v>
      </c>
      <c r="B12" s="79" t="s">
        <v>31</v>
      </c>
      <c r="C12" s="80"/>
      <c r="D12" s="80"/>
      <c r="E12" s="80"/>
      <c r="F12" s="80"/>
      <c r="G12" s="80"/>
      <c r="H12" s="80"/>
      <c r="I12" s="80"/>
      <c r="J12" s="80"/>
      <c r="K12" s="80"/>
      <c r="L12" s="81" t="s">
        <v>26</v>
      </c>
      <c r="M12" s="83" t="s">
        <v>121</v>
      </c>
      <c r="N12" s="83" t="s">
        <v>122</v>
      </c>
      <c r="O12" s="83" t="s">
        <v>123</v>
      </c>
    </row>
    <row r="13" spans="1:15" s="10" customFormat="1" ht="110.25" customHeight="1">
      <c r="A13" s="78"/>
      <c r="B13" s="42" t="s">
        <v>32</v>
      </c>
      <c r="C13" s="44"/>
      <c r="D13" s="44"/>
      <c r="E13" s="42" t="s">
        <v>21</v>
      </c>
      <c r="F13" s="42" t="s">
        <v>22</v>
      </c>
      <c r="G13" s="42" t="s">
        <v>23</v>
      </c>
      <c r="H13" s="42" t="s">
        <v>24</v>
      </c>
      <c r="I13" s="42" t="s">
        <v>33</v>
      </c>
      <c r="J13" s="42" t="s">
        <v>34</v>
      </c>
      <c r="K13" s="42" t="s">
        <v>35</v>
      </c>
      <c r="L13" s="82"/>
      <c r="M13" s="84"/>
      <c r="N13" s="84"/>
      <c r="O13" s="84"/>
    </row>
    <row r="14" spans="1:15" s="10" customFormat="1" ht="12.75" customHeight="1">
      <c r="A14" s="43"/>
      <c r="B14" s="45" t="s">
        <v>36</v>
      </c>
      <c r="C14" s="44"/>
      <c r="D14" s="44"/>
      <c r="E14" s="45" t="s">
        <v>37</v>
      </c>
      <c r="F14" s="45" t="s">
        <v>38</v>
      </c>
      <c r="G14" s="45" t="s">
        <v>39</v>
      </c>
      <c r="H14" s="45" t="s">
        <v>40</v>
      </c>
      <c r="I14" s="45" t="s">
        <v>41</v>
      </c>
      <c r="J14" s="45" t="s">
        <v>42</v>
      </c>
      <c r="K14" s="45" t="s">
        <v>43</v>
      </c>
      <c r="L14" s="45">
        <v>9</v>
      </c>
      <c r="M14" s="45">
        <v>10</v>
      </c>
      <c r="N14" s="45">
        <v>11</v>
      </c>
      <c r="O14" s="45">
        <v>12</v>
      </c>
    </row>
    <row r="15" spans="1:15" ht="13.5" customHeight="1">
      <c r="A15" s="46">
        <v>1</v>
      </c>
      <c r="B15" s="47" t="s">
        <v>44</v>
      </c>
      <c r="C15" s="47" t="s">
        <v>45</v>
      </c>
      <c r="D15" s="47" t="s">
        <v>46</v>
      </c>
      <c r="E15" s="47" t="s">
        <v>36</v>
      </c>
      <c r="F15" s="47" t="s">
        <v>46</v>
      </c>
      <c r="G15" s="47" t="s">
        <v>46</v>
      </c>
      <c r="H15" s="47" t="s">
        <v>44</v>
      </c>
      <c r="I15" s="48" t="s">
        <v>46</v>
      </c>
      <c r="J15" s="47" t="s">
        <v>47</v>
      </c>
      <c r="K15" s="47" t="s">
        <v>44</v>
      </c>
      <c r="L15" s="25" t="s">
        <v>48</v>
      </c>
      <c r="M15" s="26">
        <f>SUM(M16+M19+M25+M28+M36+M39+M45+M49+M53+M56)</f>
        <v>812033</v>
      </c>
      <c r="N15" s="26">
        <f>SUM(N16+N19+N25+N28+N36+N39+N45+N49+N53+N56)</f>
        <v>861465</v>
      </c>
      <c r="O15" s="26">
        <f>SUM(O16+O19+O25+O28+O36+O39+O45+O49+O53+O56)</f>
        <v>887100</v>
      </c>
    </row>
    <row r="16" spans="1:15" ht="14.25" customHeight="1">
      <c r="A16" s="46">
        <v>2</v>
      </c>
      <c r="B16" s="47" t="s">
        <v>49</v>
      </c>
      <c r="C16" s="47" t="s">
        <v>50</v>
      </c>
      <c r="D16" s="47" t="s">
        <v>46</v>
      </c>
      <c r="E16" s="47" t="s">
        <v>36</v>
      </c>
      <c r="F16" s="47" t="s">
        <v>51</v>
      </c>
      <c r="G16" s="47" t="s">
        <v>46</v>
      </c>
      <c r="H16" s="47" t="s">
        <v>44</v>
      </c>
      <c r="I16" s="48" t="s">
        <v>46</v>
      </c>
      <c r="J16" s="47" t="s">
        <v>47</v>
      </c>
      <c r="K16" s="47" t="s">
        <v>44</v>
      </c>
      <c r="L16" s="25" t="s">
        <v>52</v>
      </c>
      <c r="M16" s="26">
        <v>432911</v>
      </c>
      <c r="N16" s="26">
        <v>445898</v>
      </c>
      <c r="O16" s="57">
        <v>459275</v>
      </c>
    </row>
    <row r="17" spans="1:15" ht="15" customHeight="1">
      <c r="A17" s="46">
        <v>3</v>
      </c>
      <c r="B17" s="47" t="s">
        <v>49</v>
      </c>
      <c r="C17" s="47" t="s">
        <v>56</v>
      </c>
      <c r="D17" s="47" t="s">
        <v>46</v>
      </c>
      <c r="E17" s="47" t="s">
        <v>36</v>
      </c>
      <c r="F17" s="47" t="s">
        <v>51</v>
      </c>
      <c r="G17" s="47" t="s">
        <v>55</v>
      </c>
      <c r="H17" s="47" t="s">
        <v>44</v>
      </c>
      <c r="I17" s="48" t="s">
        <v>51</v>
      </c>
      <c r="J17" s="47" t="s">
        <v>47</v>
      </c>
      <c r="K17" s="47" t="s">
        <v>53</v>
      </c>
      <c r="L17" s="25" t="s">
        <v>57</v>
      </c>
      <c r="M17" s="26">
        <f>SUM(M18)</f>
        <v>432911</v>
      </c>
      <c r="N17" s="26">
        <f>SUM(N18)</f>
        <v>445898</v>
      </c>
      <c r="O17" s="26">
        <f>SUM(O18)</f>
        <v>459275</v>
      </c>
    </row>
    <row r="18" spans="1:15" ht="15" customHeight="1">
      <c r="A18" s="46">
        <v>4</v>
      </c>
      <c r="B18" s="49" t="s">
        <v>49</v>
      </c>
      <c r="C18" s="49" t="s">
        <v>56</v>
      </c>
      <c r="D18" s="49" t="s">
        <v>46</v>
      </c>
      <c r="E18" s="49" t="s">
        <v>36</v>
      </c>
      <c r="F18" s="49" t="s">
        <v>51</v>
      </c>
      <c r="G18" s="49" t="s">
        <v>55</v>
      </c>
      <c r="H18" s="49" t="s">
        <v>54</v>
      </c>
      <c r="I18" s="50" t="s">
        <v>51</v>
      </c>
      <c r="J18" s="49" t="s">
        <v>90</v>
      </c>
      <c r="K18" s="49" t="s">
        <v>53</v>
      </c>
      <c r="L18" s="51" t="s">
        <v>57</v>
      </c>
      <c r="M18" s="28">
        <v>432911</v>
      </c>
      <c r="N18" s="28">
        <v>445898</v>
      </c>
      <c r="O18" s="58">
        <v>459275</v>
      </c>
    </row>
    <row r="19" spans="1:15" ht="33" customHeight="1">
      <c r="A19" s="46">
        <v>5</v>
      </c>
      <c r="B19" s="47" t="s">
        <v>115</v>
      </c>
      <c r="C19" s="47"/>
      <c r="D19" s="47"/>
      <c r="E19" s="47" t="s">
        <v>36</v>
      </c>
      <c r="F19" s="47" t="s">
        <v>58</v>
      </c>
      <c r="G19" s="47" t="s">
        <v>46</v>
      </c>
      <c r="H19" s="47" t="s">
        <v>44</v>
      </c>
      <c r="I19" s="48" t="s">
        <v>46</v>
      </c>
      <c r="J19" s="47" t="s">
        <v>47</v>
      </c>
      <c r="K19" s="47" t="s">
        <v>44</v>
      </c>
      <c r="L19" s="25" t="s">
        <v>124</v>
      </c>
      <c r="M19" s="26">
        <f>SUM(M20)</f>
        <v>187446</v>
      </c>
      <c r="N19" s="26">
        <f>SUM(N20)</f>
        <v>218267</v>
      </c>
      <c r="O19" s="26">
        <f>SUM(O20)</f>
        <v>224815</v>
      </c>
    </row>
    <row r="20" spans="1:15" ht="33" customHeight="1">
      <c r="A20" s="46">
        <v>6</v>
      </c>
      <c r="B20" s="47" t="s">
        <v>115</v>
      </c>
      <c r="C20" s="47"/>
      <c r="D20" s="47"/>
      <c r="E20" s="47" t="s">
        <v>36</v>
      </c>
      <c r="F20" s="47" t="s">
        <v>58</v>
      </c>
      <c r="G20" s="47" t="s">
        <v>55</v>
      </c>
      <c r="H20" s="47" t="s">
        <v>44</v>
      </c>
      <c r="I20" s="48" t="s">
        <v>51</v>
      </c>
      <c r="J20" s="47" t="s">
        <v>47</v>
      </c>
      <c r="K20" s="47" t="s">
        <v>53</v>
      </c>
      <c r="L20" s="25" t="s">
        <v>125</v>
      </c>
      <c r="M20" s="26">
        <f>SUM(M21+M22+M23+M24)</f>
        <v>187446</v>
      </c>
      <c r="N20" s="26">
        <f>SUM(N21+N22+N23+N24)</f>
        <v>218267</v>
      </c>
      <c r="O20" s="26">
        <f>SUM(O21+O22+O23+O24)</f>
        <v>224815</v>
      </c>
    </row>
    <row r="21" spans="1:15" ht="68.25" customHeight="1">
      <c r="A21" s="46">
        <v>7</v>
      </c>
      <c r="B21" s="49" t="s">
        <v>115</v>
      </c>
      <c r="C21" s="49"/>
      <c r="D21" s="49"/>
      <c r="E21" s="49" t="s">
        <v>36</v>
      </c>
      <c r="F21" s="49" t="s">
        <v>58</v>
      </c>
      <c r="G21" s="49" t="s">
        <v>55</v>
      </c>
      <c r="H21" s="49" t="s">
        <v>116</v>
      </c>
      <c r="I21" s="50" t="s">
        <v>51</v>
      </c>
      <c r="J21" s="49" t="s">
        <v>47</v>
      </c>
      <c r="K21" s="49" t="s">
        <v>53</v>
      </c>
      <c r="L21" s="51" t="s">
        <v>127</v>
      </c>
      <c r="M21" s="28">
        <v>57325</v>
      </c>
      <c r="N21" s="28">
        <v>65858</v>
      </c>
      <c r="O21" s="28">
        <v>67834</v>
      </c>
    </row>
    <row r="22" spans="1:15" ht="80.25" customHeight="1">
      <c r="A22" s="46">
        <v>8</v>
      </c>
      <c r="B22" s="49" t="s">
        <v>115</v>
      </c>
      <c r="C22" s="49"/>
      <c r="D22" s="49"/>
      <c r="E22" s="49" t="s">
        <v>36</v>
      </c>
      <c r="F22" s="49" t="s">
        <v>58</v>
      </c>
      <c r="G22" s="49" t="s">
        <v>55</v>
      </c>
      <c r="H22" s="49" t="s">
        <v>117</v>
      </c>
      <c r="I22" s="50" t="s">
        <v>51</v>
      </c>
      <c r="J22" s="49" t="s">
        <v>47</v>
      </c>
      <c r="K22" s="49" t="s">
        <v>53</v>
      </c>
      <c r="L22" s="51" t="s">
        <v>126</v>
      </c>
      <c r="M22" s="28">
        <v>2136</v>
      </c>
      <c r="N22" s="28">
        <v>1778</v>
      </c>
      <c r="O22" s="28">
        <v>1831</v>
      </c>
    </row>
    <row r="23" spans="1:15" ht="68.25" customHeight="1">
      <c r="A23" s="46">
        <v>9</v>
      </c>
      <c r="B23" s="49" t="s">
        <v>115</v>
      </c>
      <c r="C23" s="49"/>
      <c r="D23" s="49"/>
      <c r="E23" s="49" t="s">
        <v>36</v>
      </c>
      <c r="F23" s="49" t="s">
        <v>58</v>
      </c>
      <c r="G23" s="49" t="s">
        <v>55</v>
      </c>
      <c r="H23" s="49" t="s">
        <v>118</v>
      </c>
      <c r="I23" s="50" t="s">
        <v>51</v>
      </c>
      <c r="J23" s="49" t="s">
        <v>47</v>
      </c>
      <c r="K23" s="49" t="s">
        <v>53</v>
      </c>
      <c r="L23" s="51" t="s">
        <v>128</v>
      </c>
      <c r="M23" s="28">
        <v>125560</v>
      </c>
      <c r="N23" s="28">
        <v>148622</v>
      </c>
      <c r="O23" s="28">
        <v>153081</v>
      </c>
    </row>
    <row r="24" spans="1:15" ht="78" customHeight="1">
      <c r="A24" s="46">
        <v>10</v>
      </c>
      <c r="B24" s="49" t="s">
        <v>115</v>
      </c>
      <c r="C24" s="49"/>
      <c r="D24" s="49"/>
      <c r="E24" s="49" t="s">
        <v>36</v>
      </c>
      <c r="F24" s="49" t="s">
        <v>58</v>
      </c>
      <c r="G24" s="49" t="s">
        <v>55</v>
      </c>
      <c r="H24" s="49" t="s">
        <v>119</v>
      </c>
      <c r="I24" s="50" t="s">
        <v>51</v>
      </c>
      <c r="J24" s="49" t="s">
        <v>47</v>
      </c>
      <c r="K24" s="49" t="s">
        <v>53</v>
      </c>
      <c r="L24" s="51" t="s">
        <v>129</v>
      </c>
      <c r="M24" s="28">
        <v>2425</v>
      </c>
      <c r="N24" s="28">
        <v>2009</v>
      </c>
      <c r="O24" s="28">
        <v>2069</v>
      </c>
    </row>
    <row r="25" spans="1:15" ht="15" customHeight="1">
      <c r="A25" s="46">
        <v>11</v>
      </c>
      <c r="B25" s="49" t="s">
        <v>49</v>
      </c>
      <c r="C25" s="49"/>
      <c r="D25" s="49"/>
      <c r="E25" s="49" t="s">
        <v>36</v>
      </c>
      <c r="F25" s="49" t="s">
        <v>59</v>
      </c>
      <c r="G25" s="49" t="s">
        <v>46</v>
      </c>
      <c r="H25" s="49" t="s">
        <v>44</v>
      </c>
      <c r="I25" s="50" t="s">
        <v>46</v>
      </c>
      <c r="J25" s="49" t="s">
        <v>47</v>
      </c>
      <c r="K25" s="49" t="s">
        <v>44</v>
      </c>
      <c r="L25" s="25" t="s">
        <v>102</v>
      </c>
      <c r="M25" s="26">
        <f>SUM(M27)</f>
        <v>12000</v>
      </c>
      <c r="N25" s="26">
        <f>SUM(N27)</f>
        <v>12360</v>
      </c>
      <c r="O25" s="26">
        <f>SUM(O27)</f>
        <v>12730</v>
      </c>
    </row>
    <row r="26" spans="1:15" ht="15" customHeight="1">
      <c r="A26" s="46">
        <v>12</v>
      </c>
      <c r="B26" s="49" t="s">
        <v>49</v>
      </c>
      <c r="C26" s="49"/>
      <c r="D26" s="49"/>
      <c r="E26" s="49" t="s">
        <v>36</v>
      </c>
      <c r="F26" s="49" t="s">
        <v>59</v>
      </c>
      <c r="G26" s="49" t="s">
        <v>58</v>
      </c>
      <c r="H26" s="49" t="s">
        <v>44</v>
      </c>
      <c r="I26" s="50" t="s">
        <v>51</v>
      </c>
      <c r="J26" s="49" t="s">
        <v>47</v>
      </c>
      <c r="K26" s="49" t="s">
        <v>53</v>
      </c>
      <c r="L26" s="51" t="s">
        <v>103</v>
      </c>
      <c r="M26" s="28">
        <v>12000</v>
      </c>
      <c r="N26" s="28">
        <v>12360</v>
      </c>
      <c r="O26" s="28">
        <v>12730</v>
      </c>
    </row>
    <row r="27" spans="1:15" ht="15" customHeight="1">
      <c r="A27" s="46">
        <v>13</v>
      </c>
      <c r="B27" s="49" t="s">
        <v>49</v>
      </c>
      <c r="C27" s="49"/>
      <c r="D27" s="49"/>
      <c r="E27" s="49" t="s">
        <v>36</v>
      </c>
      <c r="F27" s="49" t="s">
        <v>59</v>
      </c>
      <c r="G27" s="49" t="s">
        <v>58</v>
      </c>
      <c r="H27" s="49" t="s">
        <v>54</v>
      </c>
      <c r="I27" s="50" t="s">
        <v>51</v>
      </c>
      <c r="J27" s="49" t="s">
        <v>90</v>
      </c>
      <c r="K27" s="49" t="s">
        <v>53</v>
      </c>
      <c r="L27" s="51" t="s">
        <v>103</v>
      </c>
      <c r="M27" s="28">
        <v>12000</v>
      </c>
      <c r="N27" s="28">
        <v>12360</v>
      </c>
      <c r="O27" s="28">
        <v>12730</v>
      </c>
    </row>
    <row r="28" spans="1:15" ht="12.75">
      <c r="A28" s="46">
        <v>14</v>
      </c>
      <c r="B28" s="47" t="s">
        <v>49</v>
      </c>
      <c r="C28" s="47"/>
      <c r="D28" s="47"/>
      <c r="E28" s="47" t="s">
        <v>36</v>
      </c>
      <c r="F28" s="47" t="s">
        <v>78</v>
      </c>
      <c r="G28" s="47" t="s">
        <v>46</v>
      </c>
      <c r="H28" s="47" t="s">
        <v>44</v>
      </c>
      <c r="I28" s="48" t="s">
        <v>46</v>
      </c>
      <c r="J28" s="47" t="s">
        <v>47</v>
      </c>
      <c r="K28" s="47" t="s">
        <v>44</v>
      </c>
      <c r="L28" s="25" t="s">
        <v>77</v>
      </c>
      <c r="M28" s="26">
        <f>SUM(M34+M32+M30)</f>
        <v>53000</v>
      </c>
      <c r="N28" s="26">
        <f>SUM(N34+N32+N30)</f>
        <v>54590</v>
      </c>
      <c r="O28" s="26">
        <f>SUM(O34+O32+O30)</f>
        <v>56180</v>
      </c>
    </row>
    <row r="29" spans="1:18" ht="12.75">
      <c r="A29" s="46">
        <v>15</v>
      </c>
      <c r="B29" s="47" t="s">
        <v>49</v>
      </c>
      <c r="C29" s="47"/>
      <c r="D29" s="47"/>
      <c r="E29" s="47" t="s">
        <v>36</v>
      </c>
      <c r="F29" s="47" t="s">
        <v>79</v>
      </c>
      <c r="G29" s="47" t="s">
        <v>51</v>
      </c>
      <c r="H29" s="47" t="s">
        <v>44</v>
      </c>
      <c r="I29" s="48" t="s">
        <v>46</v>
      </c>
      <c r="J29" s="47" t="s">
        <v>90</v>
      </c>
      <c r="K29" s="47" t="s">
        <v>53</v>
      </c>
      <c r="L29" s="25" t="s">
        <v>96</v>
      </c>
      <c r="M29" s="26">
        <f>SUM(M30)</f>
        <v>10000</v>
      </c>
      <c r="N29" s="26">
        <f>SUM(N30)</f>
        <v>10300</v>
      </c>
      <c r="O29" s="26">
        <f>SUM(O30)</f>
        <v>10600</v>
      </c>
      <c r="P29" s="18">
        <v>7563</v>
      </c>
      <c r="Q29" s="74"/>
      <c r="R29" s="74"/>
    </row>
    <row r="30" spans="1:15" ht="46.5" customHeight="1">
      <c r="A30" s="46">
        <v>16</v>
      </c>
      <c r="B30" s="49" t="s">
        <v>49</v>
      </c>
      <c r="C30" s="49"/>
      <c r="D30" s="49"/>
      <c r="E30" s="49" t="s">
        <v>36</v>
      </c>
      <c r="F30" s="49" t="s">
        <v>79</v>
      </c>
      <c r="G30" s="49" t="s">
        <v>51</v>
      </c>
      <c r="H30" s="49" t="s">
        <v>91</v>
      </c>
      <c r="I30" s="50" t="s">
        <v>1</v>
      </c>
      <c r="J30" s="49" t="s">
        <v>47</v>
      </c>
      <c r="K30" s="49" t="s">
        <v>53</v>
      </c>
      <c r="L30" s="51" t="s">
        <v>80</v>
      </c>
      <c r="M30" s="28">
        <v>10000</v>
      </c>
      <c r="N30" s="28">
        <v>10300</v>
      </c>
      <c r="O30" s="29">
        <v>10600</v>
      </c>
    </row>
    <row r="31" spans="1:15" ht="12.75">
      <c r="A31" s="46">
        <v>17</v>
      </c>
      <c r="B31" s="47" t="s">
        <v>49</v>
      </c>
      <c r="C31" s="47"/>
      <c r="D31" s="47"/>
      <c r="E31" s="47" t="s">
        <v>36</v>
      </c>
      <c r="F31" s="47" t="s">
        <v>78</v>
      </c>
      <c r="G31" s="47" t="s">
        <v>78</v>
      </c>
      <c r="H31" s="47" t="s">
        <v>44</v>
      </c>
      <c r="I31" s="48" t="s">
        <v>46</v>
      </c>
      <c r="J31" s="47" t="s">
        <v>47</v>
      </c>
      <c r="K31" s="47" t="s">
        <v>53</v>
      </c>
      <c r="L31" s="25" t="s">
        <v>81</v>
      </c>
      <c r="M31" s="26">
        <f>SUM(M32+M34)</f>
        <v>43000</v>
      </c>
      <c r="N31" s="26">
        <v>168000</v>
      </c>
      <c r="O31" s="27">
        <v>176300</v>
      </c>
    </row>
    <row r="32" spans="1:15" ht="52.5">
      <c r="A32" s="46">
        <v>18</v>
      </c>
      <c r="B32" s="47" t="s">
        <v>49</v>
      </c>
      <c r="C32" s="47"/>
      <c r="D32" s="47"/>
      <c r="E32" s="47" t="s">
        <v>36</v>
      </c>
      <c r="F32" s="47" t="s">
        <v>78</v>
      </c>
      <c r="G32" s="47" t="s">
        <v>78</v>
      </c>
      <c r="H32" s="47" t="s">
        <v>54</v>
      </c>
      <c r="I32" s="48" t="s">
        <v>46</v>
      </c>
      <c r="J32" s="47" t="s">
        <v>47</v>
      </c>
      <c r="K32" s="47" t="s">
        <v>53</v>
      </c>
      <c r="L32" s="25" t="s">
        <v>130</v>
      </c>
      <c r="M32" s="26">
        <f>SUM(M33)</f>
        <v>40000</v>
      </c>
      <c r="N32" s="26">
        <f>SUM(N33)</f>
        <v>41200</v>
      </c>
      <c r="O32" s="26">
        <f>SUM(O33)</f>
        <v>42400</v>
      </c>
    </row>
    <row r="33" spans="1:15" ht="67.5">
      <c r="A33" s="46">
        <v>19</v>
      </c>
      <c r="B33" s="49" t="s">
        <v>49</v>
      </c>
      <c r="C33" s="49"/>
      <c r="D33" s="49"/>
      <c r="E33" s="49" t="s">
        <v>36</v>
      </c>
      <c r="F33" s="49" t="s">
        <v>78</v>
      </c>
      <c r="G33" s="49" t="s">
        <v>78</v>
      </c>
      <c r="H33" s="49" t="s">
        <v>92</v>
      </c>
      <c r="I33" s="50" t="s">
        <v>1</v>
      </c>
      <c r="J33" s="49" t="s">
        <v>90</v>
      </c>
      <c r="K33" s="49" t="s">
        <v>53</v>
      </c>
      <c r="L33" s="51" t="s">
        <v>131</v>
      </c>
      <c r="M33" s="28">
        <v>40000</v>
      </c>
      <c r="N33" s="28">
        <v>41200</v>
      </c>
      <c r="O33" s="29">
        <v>42400</v>
      </c>
    </row>
    <row r="34" spans="1:15" ht="52.5">
      <c r="A34" s="46">
        <v>20</v>
      </c>
      <c r="B34" s="47" t="s">
        <v>49</v>
      </c>
      <c r="C34" s="47"/>
      <c r="D34" s="47"/>
      <c r="E34" s="47" t="s">
        <v>36</v>
      </c>
      <c r="F34" s="47" t="s">
        <v>78</v>
      </c>
      <c r="G34" s="47" t="s">
        <v>78</v>
      </c>
      <c r="H34" s="47" t="s">
        <v>95</v>
      </c>
      <c r="I34" s="48" t="s">
        <v>46</v>
      </c>
      <c r="J34" s="47" t="s">
        <v>47</v>
      </c>
      <c r="K34" s="47" t="s">
        <v>53</v>
      </c>
      <c r="L34" s="25" t="s">
        <v>132</v>
      </c>
      <c r="M34" s="26">
        <f>SUM(M35)</f>
        <v>3000</v>
      </c>
      <c r="N34" s="26">
        <f>SUM(N35)</f>
        <v>3090</v>
      </c>
      <c r="O34" s="26">
        <f>SUM(O35)</f>
        <v>3180</v>
      </c>
    </row>
    <row r="35" spans="1:15" ht="67.5">
      <c r="A35" s="46">
        <v>21</v>
      </c>
      <c r="B35" s="49" t="s">
        <v>49</v>
      </c>
      <c r="C35" s="49"/>
      <c r="D35" s="49"/>
      <c r="E35" s="49" t="s">
        <v>36</v>
      </c>
      <c r="F35" s="49" t="s">
        <v>78</v>
      </c>
      <c r="G35" s="49" t="s">
        <v>78</v>
      </c>
      <c r="H35" s="49" t="s">
        <v>93</v>
      </c>
      <c r="I35" s="50" t="s">
        <v>1</v>
      </c>
      <c r="J35" s="49" t="s">
        <v>90</v>
      </c>
      <c r="K35" s="49" t="s">
        <v>53</v>
      </c>
      <c r="L35" s="51" t="s">
        <v>133</v>
      </c>
      <c r="M35" s="28">
        <v>3000</v>
      </c>
      <c r="N35" s="28">
        <v>3090</v>
      </c>
      <c r="O35" s="29">
        <v>3180</v>
      </c>
    </row>
    <row r="36" spans="1:15" ht="12.75">
      <c r="A36" s="46">
        <v>22</v>
      </c>
      <c r="B36" s="47" t="s">
        <v>89</v>
      </c>
      <c r="C36" s="47" t="s">
        <v>61</v>
      </c>
      <c r="D36" s="47" t="s">
        <v>46</v>
      </c>
      <c r="E36" s="47" t="s">
        <v>36</v>
      </c>
      <c r="F36" s="47" t="s">
        <v>62</v>
      </c>
      <c r="G36" s="47" t="s">
        <v>46</v>
      </c>
      <c r="H36" s="47" t="s">
        <v>44</v>
      </c>
      <c r="I36" s="48" t="s">
        <v>46</v>
      </c>
      <c r="J36" s="47" t="s">
        <v>47</v>
      </c>
      <c r="K36" s="47" t="s">
        <v>53</v>
      </c>
      <c r="L36" s="25" t="s">
        <v>63</v>
      </c>
      <c r="M36" s="26">
        <f>SUM(M38)</f>
        <v>4000</v>
      </c>
      <c r="N36" s="26">
        <f>SUM(N38)</f>
        <v>4120</v>
      </c>
      <c r="O36" s="26">
        <f>SUM(O38)</f>
        <v>4240</v>
      </c>
    </row>
    <row r="37" spans="1:15" ht="45.75" customHeight="1">
      <c r="A37" s="46">
        <v>23</v>
      </c>
      <c r="B37" s="49" t="s">
        <v>89</v>
      </c>
      <c r="C37" s="49"/>
      <c r="D37" s="49"/>
      <c r="E37" s="49" t="s">
        <v>36</v>
      </c>
      <c r="F37" s="49" t="s">
        <v>62</v>
      </c>
      <c r="G37" s="49" t="s">
        <v>60</v>
      </c>
      <c r="H37" s="49" t="s">
        <v>44</v>
      </c>
      <c r="I37" s="50" t="s">
        <v>51</v>
      </c>
      <c r="J37" s="49" t="s">
        <v>47</v>
      </c>
      <c r="K37" s="49" t="s">
        <v>53</v>
      </c>
      <c r="L37" s="51" t="s">
        <v>134</v>
      </c>
      <c r="M37" s="28">
        <v>4000</v>
      </c>
      <c r="N37" s="28">
        <v>4120</v>
      </c>
      <c r="O37" s="29">
        <v>4240</v>
      </c>
    </row>
    <row r="38" spans="1:15" ht="66.75" customHeight="1">
      <c r="A38" s="46">
        <v>24</v>
      </c>
      <c r="B38" s="49" t="s">
        <v>89</v>
      </c>
      <c r="C38" s="49"/>
      <c r="D38" s="49"/>
      <c r="E38" s="49" t="s">
        <v>36</v>
      </c>
      <c r="F38" s="49" t="s">
        <v>62</v>
      </c>
      <c r="G38" s="49" t="s">
        <v>60</v>
      </c>
      <c r="H38" s="49" t="s">
        <v>95</v>
      </c>
      <c r="I38" s="50" t="s">
        <v>51</v>
      </c>
      <c r="J38" s="49" t="s">
        <v>90</v>
      </c>
      <c r="K38" s="49" t="s">
        <v>53</v>
      </c>
      <c r="L38" s="51" t="s">
        <v>135</v>
      </c>
      <c r="M38" s="28">
        <v>4000</v>
      </c>
      <c r="N38" s="28">
        <v>4120</v>
      </c>
      <c r="O38" s="29">
        <v>4240</v>
      </c>
    </row>
    <row r="39" spans="1:15" ht="45" customHeight="1">
      <c r="A39" s="46">
        <v>25</v>
      </c>
      <c r="B39" s="47" t="s">
        <v>44</v>
      </c>
      <c r="C39" s="47" t="s">
        <v>66</v>
      </c>
      <c r="D39" s="47" t="s">
        <v>46</v>
      </c>
      <c r="E39" s="47" t="s">
        <v>36</v>
      </c>
      <c r="F39" s="47" t="s">
        <v>67</v>
      </c>
      <c r="G39" s="47" t="s">
        <v>46</v>
      </c>
      <c r="H39" s="47" t="s">
        <v>44</v>
      </c>
      <c r="I39" s="48" t="s">
        <v>46</v>
      </c>
      <c r="J39" s="47" t="s">
        <v>47</v>
      </c>
      <c r="K39" s="47" t="s">
        <v>44</v>
      </c>
      <c r="L39" s="25" t="s">
        <v>68</v>
      </c>
      <c r="M39" s="30">
        <f>SUM(M40)</f>
        <v>43912</v>
      </c>
      <c r="N39" s="30">
        <f>SUM(N40)</f>
        <v>45200</v>
      </c>
      <c r="O39" s="30">
        <f>SUM(O40)</f>
        <v>46500</v>
      </c>
    </row>
    <row r="40" spans="1:15" ht="85.5" customHeight="1">
      <c r="A40" s="46"/>
      <c r="B40" s="47" t="s">
        <v>106</v>
      </c>
      <c r="C40" s="47" t="s">
        <v>66</v>
      </c>
      <c r="D40" s="47" t="s">
        <v>46</v>
      </c>
      <c r="E40" s="47" t="s">
        <v>36</v>
      </c>
      <c r="F40" s="47" t="s">
        <v>67</v>
      </c>
      <c r="G40" s="47" t="s">
        <v>59</v>
      </c>
      <c r="H40" s="47" t="s">
        <v>44</v>
      </c>
      <c r="I40" s="48" t="s">
        <v>46</v>
      </c>
      <c r="J40" s="47" t="s">
        <v>47</v>
      </c>
      <c r="K40" s="47" t="s">
        <v>64</v>
      </c>
      <c r="L40" s="21" t="s">
        <v>136</v>
      </c>
      <c r="M40" s="67">
        <f>SUM(M41+M43)</f>
        <v>43912</v>
      </c>
      <c r="N40" s="67">
        <f>SUM(N41+N43)</f>
        <v>45200</v>
      </c>
      <c r="O40" s="67">
        <f>SUM(O41+O43)</f>
        <v>46500</v>
      </c>
    </row>
    <row r="41" spans="1:15" ht="75" customHeight="1">
      <c r="A41" s="46">
        <v>26</v>
      </c>
      <c r="B41" s="47" t="s">
        <v>106</v>
      </c>
      <c r="C41" s="47" t="s">
        <v>66</v>
      </c>
      <c r="D41" s="47" t="s">
        <v>46</v>
      </c>
      <c r="E41" s="47" t="s">
        <v>36</v>
      </c>
      <c r="F41" s="47" t="s">
        <v>67</v>
      </c>
      <c r="G41" s="47" t="s">
        <v>59</v>
      </c>
      <c r="H41" s="47" t="s">
        <v>54</v>
      </c>
      <c r="I41" s="48" t="s">
        <v>46</v>
      </c>
      <c r="J41" s="47" t="s">
        <v>47</v>
      </c>
      <c r="K41" s="47" t="s">
        <v>64</v>
      </c>
      <c r="L41" s="21" t="s">
        <v>137</v>
      </c>
      <c r="M41" s="31">
        <f>SUM(M42)</f>
        <v>35812</v>
      </c>
      <c r="N41" s="31">
        <f>SUM(N42)</f>
        <v>36900</v>
      </c>
      <c r="O41" s="31">
        <f>SUM(O42)</f>
        <v>38000</v>
      </c>
    </row>
    <row r="42" spans="1:15" ht="69.75" customHeight="1" thickBot="1">
      <c r="A42" s="46">
        <v>28</v>
      </c>
      <c r="B42" s="49" t="s">
        <v>106</v>
      </c>
      <c r="C42" s="49" t="s">
        <v>66</v>
      </c>
      <c r="D42" s="49" t="s">
        <v>46</v>
      </c>
      <c r="E42" s="49" t="s">
        <v>36</v>
      </c>
      <c r="F42" s="49" t="s">
        <v>67</v>
      </c>
      <c r="G42" s="49" t="s">
        <v>59</v>
      </c>
      <c r="H42" s="49" t="s">
        <v>92</v>
      </c>
      <c r="I42" s="50" t="s">
        <v>1</v>
      </c>
      <c r="J42" s="49" t="s">
        <v>47</v>
      </c>
      <c r="K42" s="49" t="s">
        <v>64</v>
      </c>
      <c r="L42" s="20" t="s">
        <v>100</v>
      </c>
      <c r="M42" s="32">
        <v>35812</v>
      </c>
      <c r="N42" s="32">
        <v>36900</v>
      </c>
      <c r="O42" s="32">
        <v>38000</v>
      </c>
    </row>
    <row r="43" spans="1:15" ht="53.25" customHeight="1" thickBot="1">
      <c r="A43" s="46">
        <v>29</v>
      </c>
      <c r="B43" s="47" t="s">
        <v>89</v>
      </c>
      <c r="C43" s="47" t="s">
        <v>69</v>
      </c>
      <c r="D43" s="47" t="s">
        <v>46</v>
      </c>
      <c r="E43" s="47" t="s">
        <v>36</v>
      </c>
      <c r="F43" s="47" t="s">
        <v>67</v>
      </c>
      <c r="G43" s="47" t="s">
        <v>59</v>
      </c>
      <c r="H43" s="47" t="s">
        <v>91</v>
      </c>
      <c r="I43" s="48" t="s">
        <v>46</v>
      </c>
      <c r="J43" s="47" t="s">
        <v>47</v>
      </c>
      <c r="K43" s="47" t="s">
        <v>64</v>
      </c>
      <c r="L43" s="22" t="s">
        <v>101</v>
      </c>
      <c r="M43" s="23">
        <f>SUM(M44)</f>
        <v>8100</v>
      </c>
      <c r="N43" s="23">
        <f>SUM(N44)</f>
        <v>8300</v>
      </c>
      <c r="O43" s="23">
        <f>SUM(O44)</f>
        <v>8500</v>
      </c>
    </row>
    <row r="44" spans="1:15" ht="62.25" customHeight="1">
      <c r="A44" s="46">
        <v>30</v>
      </c>
      <c r="B44" s="49" t="s">
        <v>89</v>
      </c>
      <c r="C44" s="49" t="s">
        <v>69</v>
      </c>
      <c r="D44" s="49" t="s">
        <v>46</v>
      </c>
      <c r="E44" s="49" t="s">
        <v>36</v>
      </c>
      <c r="F44" s="49" t="s">
        <v>67</v>
      </c>
      <c r="G44" s="49" t="s">
        <v>59</v>
      </c>
      <c r="H44" s="49" t="s">
        <v>94</v>
      </c>
      <c r="I44" s="50" t="s">
        <v>1</v>
      </c>
      <c r="J44" s="49" t="s">
        <v>47</v>
      </c>
      <c r="K44" s="49" t="s">
        <v>64</v>
      </c>
      <c r="L44" s="68" t="s">
        <v>101</v>
      </c>
      <c r="M44" s="61">
        <v>8100</v>
      </c>
      <c r="N44" s="69">
        <v>8300</v>
      </c>
      <c r="O44" s="70">
        <v>8500</v>
      </c>
    </row>
    <row r="45" spans="1:15" ht="31.5" customHeight="1">
      <c r="A45" s="46"/>
      <c r="B45" s="47" t="s">
        <v>89</v>
      </c>
      <c r="C45" s="47"/>
      <c r="D45" s="47"/>
      <c r="E45" s="47" t="s">
        <v>138</v>
      </c>
      <c r="F45" s="47" t="s">
        <v>46</v>
      </c>
      <c r="G45" s="47" t="s">
        <v>46</v>
      </c>
      <c r="H45" s="47" t="s">
        <v>44</v>
      </c>
      <c r="I45" s="48" t="s">
        <v>46</v>
      </c>
      <c r="J45" s="47" t="s">
        <v>47</v>
      </c>
      <c r="K45" s="47" t="s">
        <v>44</v>
      </c>
      <c r="L45" s="71" t="s">
        <v>139</v>
      </c>
      <c r="M45" s="63">
        <f>SUM(M48)</f>
        <v>50664</v>
      </c>
      <c r="N45" s="63">
        <f>SUM(N48)</f>
        <v>52200</v>
      </c>
      <c r="O45" s="63">
        <f>SUM(O48)</f>
        <v>53700</v>
      </c>
    </row>
    <row r="46" spans="1:15" ht="21.75" customHeight="1">
      <c r="A46" s="46">
        <v>31</v>
      </c>
      <c r="B46" s="47" t="s">
        <v>89</v>
      </c>
      <c r="C46" s="47" t="s">
        <v>2</v>
      </c>
      <c r="D46" s="47" t="s">
        <v>46</v>
      </c>
      <c r="E46" s="47" t="s">
        <v>36</v>
      </c>
      <c r="F46" s="47" t="s">
        <v>104</v>
      </c>
      <c r="G46" s="47" t="s">
        <v>55</v>
      </c>
      <c r="H46" s="47" t="s">
        <v>44</v>
      </c>
      <c r="I46" s="48" t="s">
        <v>46</v>
      </c>
      <c r="J46" s="47" t="s">
        <v>47</v>
      </c>
      <c r="K46" s="47" t="s">
        <v>65</v>
      </c>
      <c r="L46" s="51" t="s">
        <v>140</v>
      </c>
      <c r="M46" s="38">
        <v>50664</v>
      </c>
      <c r="N46" s="38">
        <v>52200</v>
      </c>
      <c r="O46" s="39">
        <v>53700</v>
      </c>
    </row>
    <row r="47" spans="1:15" ht="23.25" customHeight="1">
      <c r="A47" s="46">
        <v>32</v>
      </c>
      <c r="B47" s="47" t="s">
        <v>89</v>
      </c>
      <c r="C47" s="47" t="s">
        <v>3</v>
      </c>
      <c r="D47" s="47" t="s">
        <v>46</v>
      </c>
      <c r="E47" s="47" t="s">
        <v>36</v>
      </c>
      <c r="F47" s="47" t="s">
        <v>104</v>
      </c>
      <c r="G47" s="47" t="s">
        <v>55</v>
      </c>
      <c r="H47" s="47" t="s">
        <v>143</v>
      </c>
      <c r="I47" s="48" t="s">
        <v>46</v>
      </c>
      <c r="J47" s="47" t="s">
        <v>47</v>
      </c>
      <c r="K47" s="47" t="s">
        <v>65</v>
      </c>
      <c r="L47" s="51" t="s">
        <v>141</v>
      </c>
      <c r="M47" s="38">
        <v>50664</v>
      </c>
      <c r="N47" s="38">
        <v>52200</v>
      </c>
      <c r="O47" s="39">
        <v>53700</v>
      </c>
    </row>
    <row r="48" spans="1:15" ht="24" customHeight="1">
      <c r="A48" s="46">
        <v>33</v>
      </c>
      <c r="B48" s="49" t="s">
        <v>89</v>
      </c>
      <c r="C48" s="49" t="s">
        <v>4</v>
      </c>
      <c r="D48" s="49" t="s">
        <v>46</v>
      </c>
      <c r="E48" s="49" t="s">
        <v>36</v>
      </c>
      <c r="F48" s="49" t="s">
        <v>104</v>
      </c>
      <c r="G48" s="49" t="s">
        <v>55</v>
      </c>
      <c r="H48" s="49" t="s">
        <v>105</v>
      </c>
      <c r="I48" s="50" t="s">
        <v>1</v>
      </c>
      <c r="J48" s="49" t="s">
        <v>47</v>
      </c>
      <c r="K48" s="49" t="s">
        <v>65</v>
      </c>
      <c r="L48" s="51" t="s">
        <v>142</v>
      </c>
      <c r="M48" s="40">
        <v>50664</v>
      </c>
      <c r="N48" s="40">
        <v>52200</v>
      </c>
      <c r="O48" s="41">
        <v>53700</v>
      </c>
    </row>
    <row r="49" spans="1:15" ht="49.5" customHeight="1">
      <c r="A49" s="46">
        <v>35</v>
      </c>
      <c r="B49" s="47" t="s">
        <v>106</v>
      </c>
      <c r="C49" s="47" t="s">
        <v>66</v>
      </c>
      <c r="D49" s="47" t="s">
        <v>46</v>
      </c>
      <c r="E49" s="47" t="s">
        <v>36</v>
      </c>
      <c r="F49" s="47" t="s">
        <v>109</v>
      </c>
      <c r="G49" s="47" t="s">
        <v>46</v>
      </c>
      <c r="H49" s="47" t="s">
        <v>44</v>
      </c>
      <c r="I49" s="48" t="s">
        <v>46</v>
      </c>
      <c r="J49" s="47" t="s">
        <v>47</v>
      </c>
      <c r="K49" s="47" t="s">
        <v>44</v>
      </c>
      <c r="L49" s="72" t="s">
        <v>144</v>
      </c>
      <c r="M49" s="63">
        <f>SUM(M52)</f>
        <v>4000</v>
      </c>
      <c r="N49" s="63">
        <f>SUM(N52)</f>
        <v>4100</v>
      </c>
      <c r="O49" s="63">
        <f>SUM(O52)</f>
        <v>4200</v>
      </c>
    </row>
    <row r="50" spans="1:15" ht="39.75" customHeight="1">
      <c r="A50" s="46">
        <v>36</v>
      </c>
      <c r="B50" s="49" t="s">
        <v>106</v>
      </c>
      <c r="C50" s="49" t="s">
        <v>66</v>
      </c>
      <c r="D50" s="49" t="s">
        <v>46</v>
      </c>
      <c r="E50" s="49" t="s">
        <v>36</v>
      </c>
      <c r="F50" s="49" t="s">
        <v>109</v>
      </c>
      <c r="G50" s="49" t="s">
        <v>78</v>
      </c>
      <c r="H50" s="49" t="s">
        <v>44</v>
      </c>
      <c r="I50" s="50" t="s">
        <v>46</v>
      </c>
      <c r="J50" s="49" t="s">
        <v>47</v>
      </c>
      <c r="K50" s="49" t="s">
        <v>107</v>
      </c>
      <c r="L50" s="19" t="s">
        <v>145</v>
      </c>
      <c r="M50" s="62">
        <v>4000</v>
      </c>
      <c r="N50" s="62">
        <v>4100</v>
      </c>
      <c r="O50" s="62">
        <v>4200</v>
      </c>
    </row>
    <row r="51" spans="1:15" ht="33.75" customHeight="1">
      <c r="A51" s="46">
        <v>37</v>
      </c>
      <c r="B51" s="49" t="s">
        <v>106</v>
      </c>
      <c r="C51" s="49" t="s">
        <v>66</v>
      </c>
      <c r="D51" s="49" t="s">
        <v>46</v>
      </c>
      <c r="E51" s="49" t="s">
        <v>36</v>
      </c>
      <c r="F51" s="49" t="s">
        <v>109</v>
      </c>
      <c r="G51" s="49" t="s">
        <v>78</v>
      </c>
      <c r="H51" s="49" t="s">
        <v>54</v>
      </c>
      <c r="I51" s="50" t="s">
        <v>46</v>
      </c>
      <c r="J51" s="49" t="s">
        <v>47</v>
      </c>
      <c r="K51" s="49" t="s">
        <v>107</v>
      </c>
      <c r="L51" s="19" t="s">
        <v>146</v>
      </c>
      <c r="M51" s="62">
        <v>4000</v>
      </c>
      <c r="N51" s="62">
        <v>4100</v>
      </c>
      <c r="O51" s="62">
        <v>4200</v>
      </c>
    </row>
    <row r="52" spans="1:15" ht="54.75" customHeight="1" thickBot="1">
      <c r="A52" s="46">
        <v>38</v>
      </c>
      <c r="B52" s="49" t="s">
        <v>106</v>
      </c>
      <c r="C52" s="49" t="s">
        <v>66</v>
      </c>
      <c r="D52" s="49" t="s">
        <v>46</v>
      </c>
      <c r="E52" s="49" t="s">
        <v>36</v>
      </c>
      <c r="F52" s="49" t="s">
        <v>109</v>
      </c>
      <c r="G52" s="49" t="s">
        <v>78</v>
      </c>
      <c r="H52" s="49" t="s">
        <v>92</v>
      </c>
      <c r="I52" s="50" t="s">
        <v>1</v>
      </c>
      <c r="J52" s="49" t="s">
        <v>47</v>
      </c>
      <c r="K52" s="49" t="s">
        <v>107</v>
      </c>
      <c r="L52" s="19" t="s">
        <v>108</v>
      </c>
      <c r="M52" s="62">
        <v>4000</v>
      </c>
      <c r="N52" s="62">
        <v>4100</v>
      </c>
      <c r="O52" s="62">
        <v>4200</v>
      </c>
    </row>
    <row r="53" spans="1:15" ht="46.5" customHeight="1" thickBot="1">
      <c r="A53" s="46">
        <v>39</v>
      </c>
      <c r="B53" s="47" t="s">
        <v>89</v>
      </c>
      <c r="C53" s="47"/>
      <c r="D53" s="47"/>
      <c r="E53" s="47" t="s">
        <v>36</v>
      </c>
      <c r="F53" s="47" t="s">
        <v>110</v>
      </c>
      <c r="G53" s="47" t="s">
        <v>46</v>
      </c>
      <c r="H53" s="47" t="s">
        <v>44</v>
      </c>
      <c r="I53" s="48" t="s">
        <v>46</v>
      </c>
      <c r="J53" s="47" t="s">
        <v>47</v>
      </c>
      <c r="K53" s="47" t="s">
        <v>44</v>
      </c>
      <c r="L53" s="65" t="s">
        <v>147</v>
      </c>
      <c r="M53" s="63">
        <f>SUM(M55)</f>
        <v>1000</v>
      </c>
      <c r="N53" s="63">
        <f>SUM(N55)</f>
        <v>1030</v>
      </c>
      <c r="O53" s="63">
        <f>SUM(O55)</f>
        <v>1060</v>
      </c>
    </row>
    <row r="54" spans="1:15" ht="45" customHeight="1" thickBot="1">
      <c r="A54" s="46">
        <v>40</v>
      </c>
      <c r="B54" s="49" t="s">
        <v>89</v>
      </c>
      <c r="C54" s="49"/>
      <c r="D54" s="49"/>
      <c r="E54" s="49" t="s">
        <v>36</v>
      </c>
      <c r="F54" s="49" t="s">
        <v>110</v>
      </c>
      <c r="G54" s="49" t="s">
        <v>111</v>
      </c>
      <c r="H54" s="49" t="s">
        <v>44</v>
      </c>
      <c r="I54" s="50" t="s">
        <v>55</v>
      </c>
      <c r="J54" s="49" t="s">
        <v>47</v>
      </c>
      <c r="K54" s="49" t="s">
        <v>113</v>
      </c>
      <c r="L54" s="64" t="s">
        <v>148</v>
      </c>
      <c r="M54" s="62">
        <v>1000</v>
      </c>
      <c r="N54" s="62">
        <v>1030</v>
      </c>
      <c r="O54" s="62">
        <v>1060</v>
      </c>
    </row>
    <row r="55" spans="1:15" ht="47.25" customHeight="1" thickBot="1">
      <c r="A55" s="46">
        <v>42</v>
      </c>
      <c r="B55" s="49" t="s">
        <v>89</v>
      </c>
      <c r="C55" s="49"/>
      <c r="D55" s="49"/>
      <c r="E55" s="49" t="s">
        <v>36</v>
      </c>
      <c r="F55" s="49" t="s">
        <v>110</v>
      </c>
      <c r="G55" s="49" t="s">
        <v>111</v>
      </c>
      <c r="H55" s="49" t="s">
        <v>112</v>
      </c>
      <c r="I55" s="50" t="s">
        <v>55</v>
      </c>
      <c r="J55" s="49" t="s">
        <v>47</v>
      </c>
      <c r="K55" s="49" t="s">
        <v>113</v>
      </c>
      <c r="L55" s="64" t="s">
        <v>114</v>
      </c>
      <c r="M55" s="62">
        <v>1000</v>
      </c>
      <c r="N55" s="62">
        <v>1030</v>
      </c>
      <c r="O55" s="62">
        <v>1060</v>
      </c>
    </row>
    <row r="56" spans="1:15" ht="12.75">
      <c r="A56" s="46">
        <v>43</v>
      </c>
      <c r="B56" s="47" t="s">
        <v>89</v>
      </c>
      <c r="C56" s="47"/>
      <c r="D56" s="47"/>
      <c r="E56" s="47" t="s">
        <v>36</v>
      </c>
      <c r="F56" s="47" t="s">
        <v>83</v>
      </c>
      <c r="G56" s="47" t="s">
        <v>46</v>
      </c>
      <c r="H56" s="47" t="s">
        <v>44</v>
      </c>
      <c r="I56" s="48" t="s">
        <v>46</v>
      </c>
      <c r="J56" s="47" t="s">
        <v>47</v>
      </c>
      <c r="K56" s="47" t="s">
        <v>44</v>
      </c>
      <c r="L56" s="25" t="s">
        <v>82</v>
      </c>
      <c r="M56" s="26">
        <f>SUM(M58)</f>
        <v>23100</v>
      </c>
      <c r="N56" s="26">
        <f>SUM(N58)</f>
        <v>23700</v>
      </c>
      <c r="O56" s="26">
        <f>SUM(O58)</f>
        <v>24400</v>
      </c>
    </row>
    <row r="57" spans="1:15" ht="12.75">
      <c r="A57" s="46">
        <v>44</v>
      </c>
      <c r="B57" s="47" t="s">
        <v>89</v>
      </c>
      <c r="C57" s="47"/>
      <c r="D57" s="47"/>
      <c r="E57" s="47" t="s">
        <v>36</v>
      </c>
      <c r="F57" s="47" t="s">
        <v>83</v>
      </c>
      <c r="G57" s="47" t="s">
        <v>109</v>
      </c>
      <c r="H57" s="47" t="s">
        <v>44</v>
      </c>
      <c r="I57" s="48" t="s">
        <v>46</v>
      </c>
      <c r="J57" s="47" t="s">
        <v>47</v>
      </c>
      <c r="K57" s="47" t="s">
        <v>73</v>
      </c>
      <c r="L57" s="25" t="s">
        <v>149</v>
      </c>
      <c r="M57" s="26">
        <v>23100</v>
      </c>
      <c r="N57" s="26">
        <v>23700</v>
      </c>
      <c r="O57" s="26">
        <v>24400</v>
      </c>
    </row>
    <row r="58" spans="1:15" ht="22.5">
      <c r="A58" s="46">
        <v>45</v>
      </c>
      <c r="B58" s="49" t="s">
        <v>89</v>
      </c>
      <c r="C58" s="49"/>
      <c r="D58" s="49"/>
      <c r="E58" s="49" t="s">
        <v>36</v>
      </c>
      <c r="F58" s="49" t="s">
        <v>83</v>
      </c>
      <c r="G58" s="49" t="s">
        <v>109</v>
      </c>
      <c r="H58" s="49" t="s">
        <v>91</v>
      </c>
      <c r="I58" s="50" t="s">
        <v>1</v>
      </c>
      <c r="J58" s="49" t="s">
        <v>47</v>
      </c>
      <c r="K58" s="49" t="s">
        <v>73</v>
      </c>
      <c r="L58" s="51" t="s">
        <v>150</v>
      </c>
      <c r="M58" s="28">
        <v>23100</v>
      </c>
      <c r="N58" s="28">
        <v>23700</v>
      </c>
      <c r="O58" s="28">
        <v>24400</v>
      </c>
    </row>
    <row r="59" spans="1:15" ht="12.75">
      <c r="A59" s="46">
        <v>46</v>
      </c>
      <c r="B59" s="47" t="s">
        <v>89</v>
      </c>
      <c r="C59" s="47"/>
      <c r="D59" s="47"/>
      <c r="E59" s="47" t="s">
        <v>37</v>
      </c>
      <c r="F59" s="47" t="s">
        <v>46</v>
      </c>
      <c r="G59" s="47" t="s">
        <v>46</v>
      </c>
      <c r="H59" s="47" t="s">
        <v>44</v>
      </c>
      <c r="I59" s="48" t="s">
        <v>46</v>
      </c>
      <c r="J59" s="47" t="s">
        <v>47</v>
      </c>
      <c r="K59" s="47" t="s">
        <v>44</v>
      </c>
      <c r="L59" s="25" t="s">
        <v>74</v>
      </c>
      <c r="M59" s="33">
        <f>SUM(M60+M67+M70)</f>
        <v>5373484</v>
      </c>
      <c r="N59" s="33">
        <f>SUM(N60+N67+N70)</f>
        <v>4874940</v>
      </c>
      <c r="O59" s="33">
        <f>SUM(O60+O67+O70)</f>
        <v>4868645</v>
      </c>
    </row>
    <row r="60" spans="1:15" ht="31.5">
      <c r="A60" s="46">
        <v>47</v>
      </c>
      <c r="B60" s="47" t="s">
        <v>89</v>
      </c>
      <c r="C60" s="47"/>
      <c r="D60" s="47"/>
      <c r="E60" s="47" t="s">
        <v>37</v>
      </c>
      <c r="F60" s="47" t="s">
        <v>55</v>
      </c>
      <c r="G60" s="47" t="s">
        <v>46</v>
      </c>
      <c r="H60" s="47" t="s">
        <v>44</v>
      </c>
      <c r="I60" s="48" t="s">
        <v>46</v>
      </c>
      <c r="J60" s="47" t="s">
        <v>47</v>
      </c>
      <c r="K60" s="47" t="s">
        <v>44</v>
      </c>
      <c r="L60" s="25" t="s">
        <v>84</v>
      </c>
      <c r="M60" s="33">
        <v>4323201</v>
      </c>
      <c r="N60" s="33">
        <v>4054202</v>
      </c>
      <c r="O60" s="34">
        <v>4054202</v>
      </c>
    </row>
    <row r="61" spans="1:15" ht="21">
      <c r="A61" s="73">
        <v>48</v>
      </c>
      <c r="B61" s="47" t="s">
        <v>89</v>
      </c>
      <c r="C61" s="47"/>
      <c r="D61" s="47"/>
      <c r="E61" s="47" t="s">
        <v>37</v>
      </c>
      <c r="F61" s="47" t="s">
        <v>85</v>
      </c>
      <c r="G61" s="47" t="s">
        <v>86</v>
      </c>
      <c r="H61" s="47" t="s">
        <v>44</v>
      </c>
      <c r="I61" s="48" t="s">
        <v>46</v>
      </c>
      <c r="J61" s="47" t="s">
        <v>47</v>
      </c>
      <c r="K61" s="47" t="s">
        <v>72</v>
      </c>
      <c r="L61" s="52" t="s">
        <v>151</v>
      </c>
      <c r="M61" s="33">
        <v>4323201</v>
      </c>
      <c r="N61" s="33">
        <v>4054202</v>
      </c>
      <c r="O61" s="33">
        <v>4054202</v>
      </c>
    </row>
    <row r="62" spans="1:15" ht="22.5">
      <c r="A62" s="46">
        <v>49</v>
      </c>
      <c r="B62" s="49" t="s">
        <v>89</v>
      </c>
      <c r="C62" s="49"/>
      <c r="D62" s="49"/>
      <c r="E62" s="49" t="s">
        <v>37</v>
      </c>
      <c r="F62" s="49" t="s">
        <v>55</v>
      </c>
      <c r="G62" s="49" t="s">
        <v>51</v>
      </c>
      <c r="H62" s="49" t="s">
        <v>75</v>
      </c>
      <c r="I62" s="50" t="s">
        <v>1</v>
      </c>
      <c r="J62" s="49" t="s">
        <v>47</v>
      </c>
      <c r="K62" s="49" t="s">
        <v>72</v>
      </c>
      <c r="L62" s="24" t="s">
        <v>97</v>
      </c>
      <c r="M62" s="33">
        <v>4323201</v>
      </c>
      <c r="N62" s="33">
        <v>4054202</v>
      </c>
      <c r="O62" s="33">
        <v>4054202</v>
      </c>
    </row>
    <row r="63" spans="1:15" ht="22.5">
      <c r="A63" s="46"/>
      <c r="B63" s="49" t="s">
        <v>89</v>
      </c>
      <c r="C63" s="49"/>
      <c r="D63" s="49"/>
      <c r="E63" s="49" t="s">
        <v>37</v>
      </c>
      <c r="F63" s="49" t="s">
        <v>55</v>
      </c>
      <c r="G63" s="49" t="s">
        <v>51</v>
      </c>
      <c r="H63" s="49" t="s">
        <v>75</v>
      </c>
      <c r="I63" s="50" t="s">
        <v>46</v>
      </c>
      <c r="J63" s="49" t="s">
        <v>47</v>
      </c>
      <c r="K63" s="49" t="s">
        <v>72</v>
      </c>
      <c r="L63" s="24" t="s">
        <v>152</v>
      </c>
      <c r="M63" s="33">
        <v>4323201</v>
      </c>
      <c r="N63" s="33">
        <v>4054202</v>
      </c>
      <c r="O63" s="33">
        <v>4054202</v>
      </c>
    </row>
    <row r="64" spans="1:15" ht="22.5">
      <c r="A64" s="46"/>
      <c r="B64" s="49" t="s">
        <v>89</v>
      </c>
      <c r="C64" s="49"/>
      <c r="D64" s="49"/>
      <c r="E64" s="49" t="s">
        <v>37</v>
      </c>
      <c r="F64" s="49" t="s">
        <v>55</v>
      </c>
      <c r="G64" s="49" t="s">
        <v>51</v>
      </c>
      <c r="H64" s="49" t="s">
        <v>75</v>
      </c>
      <c r="I64" s="50" t="s">
        <v>1</v>
      </c>
      <c r="J64" s="49" t="s">
        <v>47</v>
      </c>
      <c r="K64" s="49" t="s">
        <v>72</v>
      </c>
      <c r="L64" s="24" t="s">
        <v>97</v>
      </c>
      <c r="M64" s="34">
        <f>SUM(M65:M66)</f>
        <v>4323201</v>
      </c>
      <c r="N64" s="34">
        <f>SUM(N65:N66)</f>
        <v>4054202</v>
      </c>
      <c r="O64" s="34">
        <f>SUM(O65:O66)</f>
        <v>4054202</v>
      </c>
    </row>
    <row r="65" spans="1:15" ht="24.75" customHeight="1">
      <c r="A65" s="46"/>
      <c r="B65" s="49" t="s">
        <v>89</v>
      </c>
      <c r="C65" s="49"/>
      <c r="D65" s="49"/>
      <c r="E65" s="49" t="s">
        <v>37</v>
      </c>
      <c r="F65" s="49" t="s">
        <v>55</v>
      </c>
      <c r="G65" s="49" t="s">
        <v>51</v>
      </c>
      <c r="H65" s="49" t="s">
        <v>75</v>
      </c>
      <c r="I65" s="50" t="s">
        <v>1</v>
      </c>
      <c r="J65" s="49" t="s">
        <v>153</v>
      </c>
      <c r="K65" s="49" t="s">
        <v>72</v>
      </c>
      <c r="L65" s="24" t="s">
        <v>155</v>
      </c>
      <c r="M65" s="34">
        <v>2978200</v>
      </c>
      <c r="N65" s="34">
        <v>2978200</v>
      </c>
      <c r="O65" s="34">
        <v>2978200</v>
      </c>
    </row>
    <row r="66" spans="1:15" ht="22.5">
      <c r="A66" s="46"/>
      <c r="B66" s="49" t="s">
        <v>89</v>
      </c>
      <c r="C66" s="49"/>
      <c r="D66" s="49"/>
      <c r="E66" s="49" t="s">
        <v>37</v>
      </c>
      <c r="F66" s="49" t="s">
        <v>55</v>
      </c>
      <c r="G66" s="49" t="s">
        <v>51</v>
      </c>
      <c r="H66" s="49" t="s">
        <v>75</v>
      </c>
      <c r="I66" s="50" t="s">
        <v>1</v>
      </c>
      <c r="J66" s="49" t="s">
        <v>154</v>
      </c>
      <c r="K66" s="49" t="s">
        <v>72</v>
      </c>
      <c r="L66" s="24" t="s">
        <v>156</v>
      </c>
      <c r="M66" s="34">
        <v>1345001</v>
      </c>
      <c r="N66" s="34">
        <v>1076002</v>
      </c>
      <c r="O66" s="34">
        <v>1076002</v>
      </c>
    </row>
    <row r="67" spans="1:15" ht="22.5" customHeight="1">
      <c r="A67" s="46">
        <v>50</v>
      </c>
      <c r="B67" s="47" t="s">
        <v>89</v>
      </c>
      <c r="C67" s="47"/>
      <c r="D67" s="47"/>
      <c r="E67" s="47" t="s">
        <v>37</v>
      </c>
      <c r="F67" s="47" t="s">
        <v>55</v>
      </c>
      <c r="G67" s="47" t="s">
        <v>58</v>
      </c>
      <c r="H67" s="47" t="s">
        <v>44</v>
      </c>
      <c r="I67" s="48" t="s">
        <v>46</v>
      </c>
      <c r="J67" s="47" t="s">
        <v>47</v>
      </c>
      <c r="K67" s="47" t="s">
        <v>72</v>
      </c>
      <c r="L67" s="52" t="s">
        <v>157</v>
      </c>
      <c r="M67" s="37">
        <f>SUM(M69)</f>
        <v>52437</v>
      </c>
      <c r="N67" s="37">
        <f>SUM(N69)</f>
        <v>52539</v>
      </c>
      <c r="O67" s="37">
        <f>SUM(O69)</f>
        <v>46244</v>
      </c>
    </row>
    <row r="68" spans="1:15" ht="35.25" customHeight="1">
      <c r="A68" s="46">
        <v>51</v>
      </c>
      <c r="B68" s="49" t="s">
        <v>89</v>
      </c>
      <c r="C68" s="49"/>
      <c r="D68" s="49"/>
      <c r="E68" s="49" t="s">
        <v>37</v>
      </c>
      <c r="F68" s="49" t="s">
        <v>55</v>
      </c>
      <c r="G68" s="49" t="s">
        <v>58</v>
      </c>
      <c r="H68" s="49" t="s">
        <v>0</v>
      </c>
      <c r="I68" s="50" t="s">
        <v>46</v>
      </c>
      <c r="J68" s="49" t="s">
        <v>47</v>
      </c>
      <c r="K68" s="49" t="s">
        <v>72</v>
      </c>
      <c r="L68" s="24" t="s">
        <v>87</v>
      </c>
      <c r="M68" s="35">
        <v>52437</v>
      </c>
      <c r="N68" s="35">
        <v>52539</v>
      </c>
      <c r="O68" s="59">
        <v>46244</v>
      </c>
    </row>
    <row r="69" spans="1:15" ht="33" customHeight="1">
      <c r="A69" s="46">
        <v>52</v>
      </c>
      <c r="B69" s="49" t="s">
        <v>89</v>
      </c>
      <c r="C69" s="49"/>
      <c r="D69" s="49"/>
      <c r="E69" s="49" t="s">
        <v>37</v>
      </c>
      <c r="F69" s="49" t="s">
        <v>55</v>
      </c>
      <c r="G69" s="49" t="s">
        <v>58</v>
      </c>
      <c r="H69" s="49" t="s">
        <v>0</v>
      </c>
      <c r="I69" s="50" t="s">
        <v>1</v>
      </c>
      <c r="J69" s="49" t="s">
        <v>47</v>
      </c>
      <c r="K69" s="49" t="s">
        <v>72</v>
      </c>
      <c r="L69" s="24" t="s">
        <v>87</v>
      </c>
      <c r="M69" s="35">
        <v>52437</v>
      </c>
      <c r="N69" s="35">
        <v>52539</v>
      </c>
      <c r="O69" s="59">
        <v>46244</v>
      </c>
    </row>
    <row r="70" spans="1:15" ht="12.75">
      <c r="A70" s="46">
        <v>53</v>
      </c>
      <c r="B70" s="47" t="s">
        <v>89</v>
      </c>
      <c r="C70" s="47"/>
      <c r="D70" s="47"/>
      <c r="E70" s="47" t="s">
        <v>37</v>
      </c>
      <c r="F70" s="47" t="s">
        <v>55</v>
      </c>
      <c r="G70" s="47" t="s">
        <v>60</v>
      </c>
      <c r="H70" s="47" t="s">
        <v>44</v>
      </c>
      <c r="I70" s="48" t="s">
        <v>46</v>
      </c>
      <c r="J70" s="47" t="s">
        <v>47</v>
      </c>
      <c r="K70" s="47" t="s">
        <v>72</v>
      </c>
      <c r="L70" s="52" t="s">
        <v>88</v>
      </c>
      <c r="M70" s="37">
        <f>SUM(M72)</f>
        <v>997846</v>
      </c>
      <c r="N70" s="37">
        <f>SUM(N72)</f>
        <v>768199</v>
      </c>
      <c r="O70" s="37">
        <f>SUM(O72)</f>
        <v>768199</v>
      </c>
    </row>
    <row r="71" spans="1:15" ht="28.5" customHeight="1">
      <c r="A71" s="46">
        <v>54</v>
      </c>
      <c r="B71" s="47" t="s">
        <v>89</v>
      </c>
      <c r="C71" s="47"/>
      <c r="D71" s="47"/>
      <c r="E71" s="47" t="s">
        <v>37</v>
      </c>
      <c r="F71" s="47" t="s">
        <v>55</v>
      </c>
      <c r="G71" s="47" t="s">
        <v>60</v>
      </c>
      <c r="H71" s="47" t="s">
        <v>98</v>
      </c>
      <c r="I71" s="48" t="s">
        <v>46</v>
      </c>
      <c r="J71" s="47" t="s">
        <v>47</v>
      </c>
      <c r="K71" s="47" t="s">
        <v>72</v>
      </c>
      <c r="L71" s="52" t="s">
        <v>99</v>
      </c>
      <c r="M71" s="37">
        <f>SUM(M72)</f>
        <v>997846</v>
      </c>
      <c r="N71" s="37">
        <v>768199</v>
      </c>
      <c r="O71" s="60">
        <v>768199</v>
      </c>
    </row>
    <row r="72" spans="1:15" ht="28.5" customHeight="1">
      <c r="A72" s="73">
        <v>55</v>
      </c>
      <c r="B72" s="47" t="s">
        <v>89</v>
      </c>
      <c r="C72" s="47"/>
      <c r="D72" s="47"/>
      <c r="E72" s="47" t="s">
        <v>37</v>
      </c>
      <c r="F72" s="47" t="s">
        <v>55</v>
      </c>
      <c r="G72" s="47" t="s">
        <v>60</v>
      </c>
      <c r="H72" s="47" t="s">
        <v>98</v>
      </c>
      <c r="I72" s="48" t="s">
        <v>1</v>
      </c>
      <c r="J72" s="47" t="s">
        <v>47</v>
      </c>
      <c r="K72" s="47" t="s">
        <v>72</v>
      </c>
      <c r="L72" s="52" t="s">
        <v>158</v>
      </c>
      <c r="M72" s="37">
        <f>SUM(M73:M75)</f>
        <v>997846</v>
      </c>
      <c r="N72" s="37">
        <f>SUM(N73:N74)</f>
        <v>768199</v>
      </c>
      <c r="O72" s="37">
        <f>SUM(O73:O74)</f>
        <v>768199</v>
      </c>
    </row>
    <row r="73" spans="1:15" ht="28.5" customHeight="1">
      <c r="A73" s="46">
        <v>56</v>
      </c>
      <c r="B73" s="49" t="s">
        <v>89</v>
      </c>
      <c r="C73" s="49"/>
      <c r="D73" s="49"/>
      <c r="E73" s="49" t="s">
        <v>37</v>
      </c>
      <c r="F73" s="49" t="s">
        <v>55</v>
      </c>
      <c r="G73" s="49" t="s">
        <v>60</v>
      </c>
      <c r="H73" s="49" t="s">
        <v>98</v>
      </c>
      <c r="I73" s="50" t="s">
        <v>1</v>
      </c>
      <c r="J73" s="49" t="s">
        <v>153</v>
      </c>
      <c r="K73" s="49" t="s">
        <v>72</v>
      </c>
      <c r="L73" s="24" t="s">
        <v>159</v>
      </c>
      <c r="M73" s="35">
        <v>764799</v>
      </c>
      <c r="N73" s="35">
        <v>764799</v>
      </c>
      <c r="O73" s="35">
        <v>764799</v>
      </c>
    </row>
    <row r="74" spans="1:15" ht="28.5" customHeight="1" thickBot="1">
      <c r="A74" s="46">
        <v>57</v>
      </c>
      <c r="B74" s="49" t="s">
        <v>89</v>
      </c>
      <c r="C74" s="49"/>
      <c r="D74" s="49"/>
      <c r="E74" s="49" t="s">
        <v>37</v>
      </c>
      <c r="F74" s="49" t="s">
        <v>55</v>
      </c>
      <c r="G74" s="49" t="s">
        <v>60</v>
      </c>
      <c r="H74" s="49" t="s">
        <v>98</v>
      </c>
      <c r="I74" s="50" t="s">
        <v>1</v>
      </c>
      <c r="J74" s="49" t="s">
        <v>154</v>
      </c>
      <c r="K74" s="49" t="s">
        <v>72</v>
      </c>
      <c r="L74" s="91" t="s">
        <v>160</v>
      </c>
      <c r="M74" s="35">
        <v>3300</v>
      </c>
      <c r="N74" s="35">
        <v>3400</v>
      </c>
      <c r="O74" s="36">
        <v>3400</v>
      </c>
    </row>
    <row r="75" spans="1:15" ht="39.75" customHeight="1" thickBot="1">
      <c r="A75" s="46">
        <v>58</v>
      </c>
      <c r="B75" s="49" t="s">
        <v>89</v>
      </c>
      <c r="C75" s="49"/>
      <c r="D75" s="49"/>
      <c r="E75" s="49" t="s">
        <v>37</v>
      </c>
      <c r="F75" s="49" t="s">
        <v>55</v>
      </c>
      <c r="G75" s="49" t="s">
        <v>60</v>
      </c>
      <c r="H75" s="49" t="s">
        <v>98</v>
      </c>
      <c r="I75" s="50" t="s">
        <v>1</v>
      </c>
      <c r="J75" s="49" t="s">
        <v>166</v>
      </c>
      <c r="K75" s="49" t="s">
        <v>72</v>
      </c>
      <c r="L75" s="93" t="s">
        <v>165</v>
      </c>
      <c r="M75" s="90">
        <v>229747</v>
      </c>
      <c r="N75" s="35">
        <v>0</v>
      </c>
      <c r="O75" s="36">
        <v>0</v>
      </c>
    </row>
    <row r="76" spans="1:15" ht="12.75">
      <c r="A76" s="75" t="s">
        <v>168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92"/>
      <c r="M76" s="38">
        <f>SUM(M15+M59)</f>
        <v>6185517</v>
      </c>
      <c r="N76" s="38">
        <f>SUM(N15+N59)</f>
        <v>5736405</v>
      </c>
      <c r="O76" s="38">
        <f>SUM(O15+O59)</f>
        <v>5755745</v>
      </c>
    </row>
    <row r="77" spans="1:15" ht="12.7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5"/>
      <c r="M77" s="56"/>
      <c r="N77" s="56"/>
      <c r="O77" s="56"/>
    </row>
    <row r="78" spans="1:15" ht="12.7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5"/>
      <c r="M78" s="56"/>
      <c r="N78" s="56"/>
      <c r="O78" s="56"/>
    </row>
    <row r="79" spans="1:15" ht="12.7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5"/>
      <c r="M79" s="56"/>
      <c r="N79" s="56"/>
      <c r="O79" s="56"/>
    </row>
    <row r="80" spans="1:15" ht="12.7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5"/>
      <c r="M80" s="56"/>
      <c r="N80" s="56"/>
      <c r="O80" s="56"/>
    </row>
    <row r="81" spans="1:15" ht="12.7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5"/>
      <c r="M81" s="56"/>
      <c r="N81" s="56"/>
      <c r="O81" s="56"/>
    </row>
    <row r="82" spans="1:15" ht="12.7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5"/>
      <c r="M82" s="56"/>
      <c r="N82" s="56"/>
      <c r="O82" s="56"/>
    </row>
    <row r="83" spans="1:15" ht="12.7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5"/>
      <c r="M83" s="56"/>
      <c r="N83" s="56"/>
      <c r="O83" s="56"/>
    </row>
    <row r="84" spans="1:15" ht="12.7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5"/>
      <c r="M84" s="56"/>
      <c r="N84" s="56"/>
      <c r="O84" s="56"/>
    </row>
    <row r="85" spans="1:15" ht="12.7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5"/>
      <c r="M85" s="56"/>
      <c r="N85" s="56"/>
      <c r="O85" s="56"/>
    </row>
    <row r="86" spans="1:15" ht="12.7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5"/>
      <c r="M86" s="56"/>
      <c r="N86" s="56"/>
      <c r="O86" s="56"/>
    </row>
    <row r="87" spans="1:15" ht="12.7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5"/>
      <c r="M87" s="56"/>
      <c r="N87" s="56"/>
      <c r="O87" s="56"/>
    </row>
    <row r="88" spans="1:15" ht="12.75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5"/>
      <c r="M88" s="56"/>
      <c r="N88" s="56"/>
      <c r="O88" s="56"/>
    </row>
  </sheetData>
  <sheetProtection/>
  <mergeCells count="11">
    <mergeCell ref="M12:M13"/>
    <mergeCell ref="N12:N13"/>
    <mergeCell ref="O12:O13"/>
    <mergeCell ref="M6:O6"/>
    <mergeCell ref="M7:O7"/>
    <mergeCell ref="A10:O10"/>
    <mergeCell ref="M8:P8"/>
    <mergeCell ref="A76:L76"/>
    <mergeCell ref="A12:A13"/>
    <mergeCell ref="B12:K12"/>
    <mergeCell ref="L12:L13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24" fitToWidth="2" horizontalDpi="600" verticalDpi="600" orientation="portrait" paperSize="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view="pageBreakPreview" zoomScale="145" zoomScaleSheetLayoutView="145" workbookViewId="0" topLeftCell="A5">
      <selection activeCell="M8" sqref="M8:P8"/>
    </sheetView>
  </sheetViews>
  <sheetFormatPr defaultColWidth="9.00390625" defaultRowHeight="12.75"/>
  <cols>
    <col min="1" max="1" width="2.125" style="12" customWidth="1"/>
    <col min="2" max="2" width="2.875" style="13" customWidth="1"/>
    <col min="3" max="3" width="0" style="13" hidden="1" customWidth="1"/>
    <col min="4" max="4" width="3.125" style="13" hidden="1" customWidth="1"/>
    <col min="5" max="5" width="1.875" style="13" customWidth="1"/>
    <col min="6" max="6" width="2.00390625" style="13" customWidth="1"/>
    <col min="7" max="7" width="2.25390625" style="13" customWidth="1"/>
    <col min="8" max="8" width="2.625" style="13" customWidth="1"/>
    <col min="9" max="9" width="2.25390625" style="13" customWidth="1"/>
    <col min="10" max="10" width="3.125" style="13" customWidth="1"/>
    <col min="11" max="11" width="2.375" style="13" customWidth="1"/>
    <col min="12" max="12" width="33.75390625" style="14" customWidth="1"/>
    <col min="13" max="13" width="10.125" style="15" customWidth="1"/>
    <col min="14" max="15" width="9.875" style="15" customWidth="1"/>
    <col min="16" max="16" width="11.375" style="15" customWidth="1"/>
    <col min="17" max="17" width="0" style="11" hidden="1" customWidth="1"/>
    <col min="18" max="16384" width="9.125" style="11" customWidth="1"/>
  </cols>
  <sheetData>
    <row r="1" spans="1:16" s="6" customFormat="1" ht="44.25" customHeight="1" hidden="1">
      <c r="A1" s="2" t="s">
        <v>5</v>
      </c>
      <c r="B1" s="3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4" t="s">
        <v>16</v>
      </c>
      <c r="M1" s="5" t="s">
        <v>17</v>
      </c>
      <c r="N1" s="5" t="s">
        <v>18</v>
      </c>
      <c r="O1" s="5"/>
      <c r="P1" s="5" t="s">
        <v>19</v>
      </c>
    </row>
    <row r="2" spans="1:16" s="10" customFormat="1" ht="48.75" customHeight="1" hidden="1">
      <c r="A2" s="7" t="s">
        <v>20</v>
      </c>
      <c r="B2" s="8" t="s">
        <v>6</v>
      </c>
      <c r="C2" s="8" t="s">
        <v>7</v>
      </c>
      <c r="D2" s="8" t="s">
        <v>8</v>
      </c>
      <c r="E2" s="8" t="s">
        <v>21</v>
      </c>
      <c r="F2" s="8" t="s">
        <v>22</v>
      </c>
      <c r="G2" s="8" t="s">
        <v>23</v>
      </c>
      <c r="H2" s="8" t="s">
        <v>24</v>
      </c>
      <c r="I2" s="8" t="s">
        <v>25</v>
      </c>
      <c r="J2" s="8" t="s">
        <v>14</v>
      </c>
      <c r="K2" s="8" t="s">
        <v>15</v>
      </c>
      <c r="L2" s="9" t="s">
        <v>26</v>
      </c>
      <c r="M2" s="1" t="s">
        <v>27</v>
      </c>
      <c r="N2" s="1" t="s">
        <v>28</v>
      </c>
      <c r="O2" s="1"/>
      <c r="P2" s="1" t="s">
        <v>29</v>
      </c>
    </row>
    <row r="3" spans="1:16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  <c r="P3" s="1"/>
    </row>
    <row r="4" spans="1:16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  <c r="P4" s="1"/>
    </row>
    <row r="5" spans="1:16" s="10" customFormat="1" ht="15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16" t="s">
        <v>71</v>
      </c>
      <c r="N5" s="16"/>
      <c r="O5" s="16"/>
      <c r="P5" s="16"/>
    </row>
    <row r="6" spans="1:16" s="10" customFormat="1" ht="14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85" t="s">
        <v>76</v>
      </c>
      <c r="N6" s="85"/>
      <c r="O6" s="85"/>
      <c r="P6" s="85"/>
    </row>
    <row r="7" spans="1:16" s="10" customFormat="1" ht="1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86" t="s">
        <v>70</v>
      </c>
      <c r="N7" s="87"/>
      <c r="O7" s="87"/>
      <c r="P7" s="87"/>
    </row>
    <row r="8" spans="1:16" s="10" customFormat="1" ht="17.2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86" t="s">
        <v>164</v>
      </c>
      <c r="N8" s="86"/>
      <c r="O8" s="86"/>
      <c r="P8" s="86"/>
    </row>
    <row r="9" spans="1:16" s="10" customFormat="1" ht="9.7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17"/>
      <c r="N9" s="17"/>
      <c r="O9" s="17"/>
      <c r="P9" s="17"/>
    </row>
    <row r="10" spans="1:16" s="10" customFormat="1" ht="18" customHeight="1">
      <c r="A10" s="88" t="s">
        <v>120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</row>
    <row r="11" spans="1:16" s="10" customFormat="1" ht="14.25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  <c r="M11" s="1"/>
      <c r="N11" s="1"/>
      <c r="O11" s="1"/>
      <c r="P11" s="1"/>
    </row>
    <row r="12" spans="1:16" s="10" customFormat="1" ht="17.25" customHeight="1">
      <c r="A12" s="77" t="s">
        <v>30</v>
      </c>
      <c r="B12" s="79" t="s">
        <v>31</v>
      </c>
      <c r="C12" s="80"/>
      <c r="D12" s="80"/>
      <c r="E12" s="80"/>
      <c r="F12" s="80"/>
      <c r="G12" s="80"/>
      <c r="H12" s="80"/>
      <c r="I12" s="80"/>
      <c r="J12" s="80"/>
      <c r="K12" s="80"/>
      <c r="L12" s="81" t="s">
        <v>26</v>
      </c>
      <c r="M12" s="83" t="s">
        <v>121</v>
      </c>
      <c r="N12" s="83" t="s">
        <v>122</v>
      </c>
      <c r="O12" s="66"/>
      <c r="P12" s="83" t="s">
        <v>163</v>
      </c>
    </row>
    <row r="13" spans="1:16" s="10" customFormat="1" ht="110.25" customHeight="1">
      <c r="A13" s="78"/>
      <c r="B13" s="42" t="s">
        <v>32</v>
      </c>
      <c r="C13" s="44"/>
      <c r="D13" s="44"/>
      <c r="E13" s="42" t="s">
        <v>21</v>
      </c>
      <c r="F13" s="42" t="s">
        <v>22</v>
      </c>
      <c r="G13" s="42" t="s">
        <v>23</v>
      </c>
      <c r="H13" s="42" t="s">
        <v>24</v>
      </c>
      <c r="I13" s="42" t="s">
        <v>33</v>
      </c>
      <c r="J13" s="42" t="s">
        <v>34</v>
      </c>
      <c r="K13" s="42" t="s">
        <v>35</v>
      </c>
      <c r="L13" s="82"/>
      <c r="M13" s="84"/>
      <c r="N13" s="84"/>
      <c r="O13" s="83" t="s">
        <v>123</v>
      </c>
      <c r="P13" s="84"/>
    </row>
    <row r="14" spans="1:16" s="10" customFormat="1" ht="12.75" customHeight="1">
      <c r="A14" s="43"/>
      <c r="B14" s="45" t="s">
        <v>36</v>
      </c>
      <c r="C14" s="44"/>
      <c r="D14" s="44"/>
      <c r="E14" s="45" t="s">
        <v>37</v>
      </c>
      <c r="F14" s="45" t="s">
        <v>38</v>
      </c>
      <c r="G14" s="45" t="s">
        <v>39</v>
      </c>
      <c r="H14" s="45" t="s">
        <v>40</v>
      </c>
      <c r="I14" s="45" t="s">
        <v>41</v>
      </c>
      <c r="J14" s="45" t="s">
        <v>42</v>
      </c>
      <c r="K14" s="45" t="s">
        <v>43</v>
      </c>
      <c r="L14" s="45">
        <v>9</v>
      </c>
      <c r="M14" s="45">
        <v>10</v>
      </c>
      <c r="N14" s="45">
        <v>11</v>
      </c>
      <c r="O14" s="84"/>
      <c r="P14" s="45">
        <v>12</v>
      </c>
    </row>
    <row r="15" spans="1:16" ht="13.5" customHeight="1">
      <c r="A15" s="46">
        <v>1</v>
      </c>
      <c r="B15" s="47" t="s">
        <v>44</v>
      </c>
      <c r="C15" s="47" t="s">
        <v>45</v>
      </c>
      <c r="D15" s="47" t="s">
        <v>46</v>
      </c>
      <c r="E15" s="47" t="s">
        <v>36</v>
      </c>
      <c r="F15" s="47" t="s">
        <v>46</v>
      </c>
      <c r="G15" s="47" t="s">
        <v>46</v>
      </c>
      <c r="H15" s="47" t="s">
        <v>44</v>
      </c>
      <c r="I15" s="48" t="s">
        <v>46</v>
      </c>
      <c r="J15" s="47" t="s">
        <v>47</v>
      </c>
      <c r="K15" s="47" t="s">
        <v>44</v>
      </c>
      <c r="L15" s="25" t="s">
        <v>48</v>
      </c>
      <c r="M15" s="26">
        <f>SUM(M16+M19+M25+M28+M36+M39+M45+M49+M53+M56)</f>
        <v>812033</v>
      </c>
      <c r="N15" s="26">
        <f>SUM(N16+N19+N25+N28+N36+N39+N45+N49+N53+N56)</f>
        <v>861465</v>
      </c>
      <c r="O15" s="26">
        <f>SUM(O16+O19+O25+O28+O36+O39+O45+O49+O53+O56)</f>
        <v>887100</v>
      </c>
      <c r="P15" s="38">
        <f aca="true" t="shared" si="0" ref="P15:P27">SUM(M15:O15)</f>
        <v>2560598</v>
      </c>
    </row>
    <row r="16" spans="1:16" ht="14.25" customHeight="1">
      <c r="A16" s="46">
        <v>2</v>
      </c>
      <c r="B16" s="47" t="s">
        <v>49</v>
      </c>
      <c r="C16" s="47" t="s">
        <v>50</v>
      </c>
      <c r="D16" s="47" t="s">
        <v>46</v>
      </c>
      <c r="E16" s="47" t="s">
        <v>36</v>
      </c>
      <c r="F16" s="47" t="s">
        <v>51</v>
      </c>
      <c r="G16" s="47" t="s">
        <v>46</v>
      </c>
      <c r="H16" s="47" t="s">
        <v>44</v>
      </c>
      <c r="I16" s="48" t="s">
        <v>46</v>
      </c>
      <c r="J16" s="47" t="s">
        <v>47</v>
      </c>
      <c r="K16" s="47" t="s">
        <v>44</v>
      </c>
      <c r="L16" s="25" t="s">
        <v>52</v>
      </c>
      <c r="M16" s="26">
        <v>432911</v>
      </c>
      <c r="N16" s="26">
        <v>445898</v>
      </c>
      <c r="O16" s="57">
        <v>459275</v>
      </c>
      <c r="P16" s="38">
        <f t="shared" si="0"/>
        <v>1338084</v>
      </c>
    </row>
    <row r="17" spans="1:16" ht="15" customHeight="1">
      <c r="A17" s="46">
        <v>3</v>
      </c>
      <c r="B17" s="47" t="s">
        <v>49</v>
      </c>
      <c r="C17" s="47" t="s">
        <v>56</v>
      </c>
      <c r="D17" s="47" t="s">
        <v>46</v>
      </c>
      <c r="E17" s="47" t="s">
        <v>36</v>
      </c>
      <c r="F17" s="47" t="s">
        <v>51</v>
      </c>
      <c r="G17" s="47" t="s">
        <v>55</v>
      </c>
      <c r="H17" s="47" t="s">
        <v>44</v>
      </c>
      <c r="I17" s="48" t="s">
        <v>51</v>
      </c>
      <c r="J17" s="47" t="s">
        <v>47</v>
      </c>
      <c r="K17" s="47" t="s">
        <v>53</v>
      </c>
      <c r="L17" s="25" t="s">
        <v>57</v>
      </c>
      <c r="M17" s="26">
        <f>SUM(M18)</f>
        <v>432911</v>
      </c>
      <c r="N17" s="26">
        <f>SUM(N18)</f>
        <v>445898</v>
      </c>
      <c r="O17" s="26">
        <f>SUM(O18)</f>
        <v>459275</v>
      </c>
      <c r="P17" s="38">
        <f t="shared" si="0"/>
        <v>1338084</v>
      </c>
    </row>
    <row r="18" spans="1:16" ht="15" customHeight="1">
      <c r="A18" s="46">
        <v>4</v>
      </c>
      <c r="B18" s="49" t="s">
        <v>49</v>
      </c>
      <c r="C18" s="49" t="s">
        <v>56</v>
      </c>
      <c r="D18" s="49" t="s">
        <v>46</v>
      </c>
      <c r="E18" s="49" t="s">
        <v>36</v>
      </c>
      <c r="F18" s="49" t="s">
        <v>51</v>
      </c>
      <c r="G18" s="49" t="s">
        <v>55</v>
      </c>
      <c r="H18" s="49" t="s">
        <v>54</v>
      </c>
      <c r="I18" s="50" t="s">
        <v>51</v>
      </c>
      <c r="J18" s="49" t="s">
        <v>90</v>
      </c>
      <c r="K18" s="49" t="s">
        <v>53</v>
      </c>
      <c r="L18" s="51" t="s">
        <v>57</v>
      </c>
      <c r="M18" s="28">
        <v>432911</v>
      </c>
      <c r="N18" s="28">
        <v>445898</v>
      </c>
      <c r="O18" s="58">
        <v>459275</v>
      </c>
      <c r="P18" s="38">
        <f t="shared" si="0"/>
        <v>1338084</v>
      </c>
    </row>
    <row r="19" spans="1:16" ht="33" customHeight="1">
      <c r="A19" s="46">
        <v>5</v>
      </c>
      <c r="B19" s="47" t="s">
        <v>115</v>
      </c>
      <c r="C19" s="47"/>
      <c r="D19" s="47"/>
      <c r="E19" s="47" t="s">
        <v>36</v>
      </c>
      <c r="F19" s="47" t="s">
        <v>58</v>
      </c>
      <c r="G19" s="47" t="s">
        <v>46</v>
      </c>
      <c r="H19" s="47" t="s">
        <v>44</v>
      </c>
      <c r="I19" s="48" t="s">
        <v>46</v>
      </c>
      <c r="J19" s="47" t="s">
        <v>47</v>
      </c>
      <c r="K19" s="47" t="s">
        <v>44</v>
      </c>
      <c r="L19" s="25" t="s">
        <v>124</v>
      </c>
      <c r="M19" s="26">
        <f>SUM(M20)</f>
        <v>187446</v>
      </c>
      <c r="N19" s="26">
        <f>SUM(N20)</f>
        <v>218267</v>
      </c>
      <c r="O19" s="26">
        <f>SUM(O20)</f>
        <v>224815</v>
      </c>
      <c r="P19" s="38">
        <f t="shared" si="0"/>
        <v>630528</v>
      </c>
    </row>
    <row r="20" spans="1:16" ht="33" customHeight="1">
      <c r="A20" s="46">
        <v>6</v>
      </c>
      <c r="B20" s="47" t="s">
        <v>115</v>
      </c>
      <c r="C20" s="47"/>
      <c r="D20" s="47"/>
      <c r="E20" s="47" t="s">
        <v>36</v>
      </c>
      <c r="F20" s="47" t="s">
        <v>58</v>
      </c>
      <c r="G20" s="47" t="s">
        <v>55</v>
      </c>
      <c r="H20" s="47" t="s">
        <v>44</v>
      </c>
      <c r="I20" s="48" t="s">
        <v>51</v>
      </c>
      <c r="J20" s="47" t="s">
        <v>47</v>
      </c>
      <c r="K20" s="47" t="s">
        <v>53</v>
      </c>
      <c r="L20" s="25" t="s">
        <v>125</v>
      </c>
      <c r="M20" s="26">
        <f>SUM(M21+M22+M23+M24)</f>
        <v>187446</v>
      </c>
      <c r="N20" s="26">
        <f>SUM(N21+N22+N23+N24)</f>
        <v>218267</v>
      </c>
      <c r="O20" s="26">
        <f>SUM(O21+O22+O23+O24)</f>
        <v>224815</v>
      </c>
      <c r="P20" s="38">
        <f t="shared" si="0"/>
        <v>630528</v>
      </c>
    </row>
    <row r="21" spans="1:16" ht="68.25" customHeight="1">
      <c r="A21" s="46">
        <v>7</v>
      </c>
      <c r="B21" s="49" t="s">
        <v>115</v>
      </c>
      <c r="C21" s="49"/>
      <c r="D21" s="49"/>
      <c r="E21" s="49" t="s">
        <v>36</v>
      </c>
      <c r="F21" s="49" t="s">
        <v>58</v>
      </c>
      <c r="G21" s="49" t="s">
        <v>55</v>
      </c>
      <c r="H21" s="49" t="s">
        <v>116</v>
      </c>
      <c r="I21" s="50" t="s">
        <v>51</v>
      </c>
      <c r="J21" s="49" t="s">
        <v>47</v>
      </c>
      <c r="K21" s="49" t="s">
        <v>53</v>
      </c>
      <c r="L21" s="51" t="s">
        <v>127</v>
      </c>
      <c r="M21" s="28">
        <v>57325</v>
      </c>
      <c r="N21" s="28">
        <v>65858</v>
      </c>
      <c r="O21" s="28">
        <v>67834</v>
      </c>
      <c r="P21" s="38">
        <f t="shared" si="0"/>
        <v>191017</v>
      </c>
    </row>
    <row r="22" spans="1:16" ht="80.25" customHeight="1">
      <c r="A22" s="46">
        <v>8</v>
      </c>
      <c r="B22" s="49" t="s">
        <v>115</v>
      </c>
      <c r="C22" s="49"/>
      <c r="D22" s="49"/>
      <c r="E22" s="49" t="s">
        <v>36</v>
      </c>
      <c r="F22" s="49" t="s">
        <v>58</v>
      </c>
      <c r="G22" s="49" t="s">
        <v>55</v>
      </c>
      <c r="H22" s="49" t="s">
        <v>117</v>
      </c>
      <c r="I22" s="50" t="s">
        <v>51</v>
      </c>
      <c r="J22" s="49" t="s">
        <v>47</v>
      </c>
      <c r="K22" s="49" t="s">
        <v>53</v>
      </c>
      <c r="L22" s="51" t="s">
        <v>161</v>
      </c>
      <c r="M22" s="28">
        <v>2136</v>
      </c>
      <c r="N22" s="28">
        <v>1778</v>
      </c>
      <c r="O22" s="28">
        <v>1831</v>
      </c>
      <c r="P22" s="38">
        <f t="shared" si="0"/>
        <v>5745</v>
      </c>
    </row>
    <row r="23" spans="1:16" ht="68.25" customHeight="1">
      <c r="A23" s="46">
        <v>9</v>
      </c>
      <c r="B23" s="49" t="s">
        <v>115</v>
      </c>
      <c r="C23" s="49"/>
      <c r="D23" s="49"/>
      <c r="E23" s="49" t="s">
        <v>36</v>
      </c>
      <c r="F23" s="49" t="s">
        <v>58</v>
      </c>
      <c r="G23" s="49" t="s">
        <v>55</v>
      </c>
      <c r="H23" s="49" t="s">
        <v>118</v>
      </c>
      <c r="I23" s="50" t="s">
        <v>51</v>
      </c>
      <c r="J23" s="49" t="s">
        <v>47</v>
      </c>
      <c r="K23" s="49" t="s">
        <v>53</v>
      </c>
      <c r="L23" s="51" t="s">
        <v>128</v>
      </c>
      <c r="M23" s="28">
        <v>125560</v>
      </c>
      <c r="N23" s="28">
        <v>148622</v>
      </c>
      <c r="O23" s="28">
        <v>153081</v>
      </c>
      <c r="P23" s="38">
        <f t="shared" si="0"/>
        <v>427263</v>
      </c>
    </row>
    <row r="24" spans="1:16" ht="78" customHeight="1">
      <c r="A24" s="46">
        <v>10</v>
      </c>
      <c r="B24" s="49" t="s">
        <v>115</v>
      </c>
      <c r="C24" s="49"/>
      <c r="D24" s="49"/>
      <c r="E24" s="49" t="s">
        <v>36</v>
      </c>
      <c r="F24" s="49" t="s">
        <v>58</v>
      </c>
      <c r="G24" s="49" t="s">
        <v>55</v>
      </c>
      <c r="H24" s="49" t="s">
        <v>119</v>
      </c>
      <c r="I24" s="50" t="s">
        <v>51</v>
      </c>
      <c r="J24" s="49" t="s">
        <v>47</v>
      </c>
      <c r="K24" s="49" t="s">
        <v>53</v>
      </c>
      <c r="L24" s="51" t="s">
        <v>129</v>
      </c>
      <c r="M24" s="28">
        <v>2425</v>
      </c>
      <c r="N24" s="28">
        <v>2009</v>
      </c>
      <c r="O24" s="28">
        <v>2069</v>
      </c>
      <c r="P24" s="38">
        <f t="shared" si="0"/>
        <v>6503</v>
      </c>
    </row>
    <row r="25" spans="1:16" ht="15" customHeight="1">
      <c r="A25" s="46">
        <v>11</v>
      </c>
      <c r="B25" s="49" t="s">
        <v>49</v>
      </c>
      <c r="C25" s="49"/>
      <c r="D25" s="49"/>
      <c r="E25" s="49" t="s">
        <v>36</v>
      </c>
      <c r="F25" s="49" t="s">
        <v>59</v>
      </c>
      <c r="G25" s="49" t="s">
        <v>46</v>
      </c>
      <c r="H25" s="49" t="s">
        <v>44</v>
      </c>
      <c r="I25" s="50" t="s">
        <v>46</v>
      </c>
      <c r="J25" s="49" t="s">
        <v>47</v>
      </c>
      <c r="K25" s="49" t="s">
        <v>44</v>
      </c>
      <c r="L25" s="25" t="s">
        <v>102</v>
      </c>
      <c r="M25" s="26">
        <f>SUM(M27)</f>
        <v>12000</v>
      </c>
      <c r="N25" s="26">
        <f>SUM(N27)</f>
        <v>12360</v>
      </c>
      <c r="O25" s="26">
        <f>SUM(O27)</f>
        <v>12730</v>
      </c>
      <c r="P25" s="38">
        <f t="shared" si="0"/>
        <v>37090</v>
      </c>
    </row>
    <row r="26" spans="1:16" ht="15" customHeight="1">
      <c r="A26" s="46">
        <v>12</v>
      </c>
      <c r="B26" s="49" t="s">
        <v>49</v>
      </c>
      <c r="C26" s="49"/>
      <c r="D26" s="49"/>
      <c r="E26" s="49" t="s">
        <v>36</v>
      </c>
      <c r="F26" s="49" t="s">
        <v>59</v>
      </c>
      <c r="G26" s="49" t="s">
        <v>58</v>
      </c>
      <c r="H26" s="49" t="s">
        <v>44</v>
      </c>
      <c r="I26" s="50" t="s">
        <v>51</v>
      </c>
      <c r="J26" s="49" t="s">
        <v>47</v>
      </c>
      <c r="K26" s="49" t="s">
        <v>53</v>
      </c>
      <c r="L26" s="51" t="s">
        <v>103</v>
      </c>
      <c r="M26" s="28">
        <v>12000</v>
      </c>
      <c r="N26" s="28">
        <v>12360</v>
      </c>
      <c r="O26" s="28">
        <v>12730</v>
      </c>
      <c r="P26" s="38">
        <f t="shared" si="0"/>
        <v>37090</v>
      </c>
    </row>
    <row r="27" spans="1:16" ht="15" customHeight="1">
      <c r="A27" s="46">
        <v>13</v>
      </c>
      <c r="B27" s="49" t="s">
        <v>49</v>
      </c>
      <c r="C27" s="49"/>
      <c r="D27" s="49"/>
      <c r="E27" s="49" t="s">
        <v>36</v>
      </c>
      <c r="F27" s="49" t="s">
        <v>59</v>
      </c>
      <c r="G27" s="49" t="s">
        <v>58</v>
      </c>
      <c r="H27" s="49" t="s">
        <v>54</v>
      </c>
      <c r="I27" s="50" t="s">
        <v>51</v>
      </c>
      <c r="J27" s="49" t="s">
        <v>90</v>
      </c>
      <c r="K27" s="49" t="s">
        <v>53</v>
      </c>
      <c r="L27" s="51" t="s">
        <v>103</v>
      </c>
      <c r="M27" s="28">
        <v>12000</v>
      </c>
      <c r="N27" s="28">
        <v>12360</v>
      </c>
      <c r="O27" s="28">
        <v>12730</v>
      </c>
      <c r="P27" s="38">
        <f t="shared" si="0"/>
        <v>37090</v>
      </c>
    </row>
    <row r="28" spans="1:16" ht="12.75">
      <c r="A28" s="46">
        <v>14</v>
      </c>
      <c r="B28" s="47" t="s">
        <v>49</v>
      </c>
      <c r="C28" s="47"/>
      <c r="D28" s="47"/>
      <c r="E28" s="47" t="s">
        <v>36</v>
      </c>
      <c r="F28" s="47" t="s">
        <v>78</v>
      </c>
      <c r="G28" s="47" t="s">
        <v>46</v>
      </c>
      <c r="H28" s="47" t="s">
        <v>44</v>
      </c>
      <c r="I28" s="48" t="s">
        <v>46</v>
      </c>
      <c r="J28" s="47" t="s">
        <v>47</v>
      </c>
      <c r="K28" s="47" t="s">
        <v>44</v>
      </c>
      <c r="L28" s="25" t="s">
        <v>77</v>
      </c>
      <c r="M28" s="26">
        <f>SUM(M34+M32+M30)</f>
        <v>53000</v>
      </c>
      <c r="N28" s="26">
        <f>SUM(N34+N32+N30)</f>
        <v>54590</v>
      </c>
      <c r="O28" s="26">
        <f>SUM(O34+O32+O30)</f>
        <v>56180</v>
      </c>
      <c r="P28" s="26">
        <f>SUM(P34+P32+P30)</f>
        <v>163770</v>
      </c>
    </row>
    <row r="29" spans="1:19" ht="12.75">
      <c r="A29" s="46">
        <v>15</v>
      </c>
      <c r="B29" s="47" t="s">
        <v>49</v>
      </c>
      <c r="C29" s="47"/>
      <c r="D29" s="47"/>
      <c r="E29" s="47" t="s">
        <v>36</v>
      </c>
      <c r="F29" s="47" t="s">
        <v>79</v>
      </c>
      <c r="G29" s="47" t="s">
        <v>51</v>
      </c>
      <c r="H29" s="47" t="s">
        <v>44</v>
      </c>
      <c r="I29" s="48" t="s">
        <v>46</v>
      </c>
      <c r="J29" s="47" t="s">
        <v>90</v>
      </c>
      <c r="K29" s="47" t="s">
        <v>53</v>
      </c>
      <c r="L29" s="25" t="s">
        <v>96</v>
      </c>
      <c r="M29" s="26">
        <f>SUM(M30)</f>
        <v>10000</v>
      </c>
      <c r="N29" s="26">
        <f>SUM(N30)</f>
        <v>10300</v>
      </c>
      <c r="O29" s="26">
        <f>SUM(O30)</f>
        <v>10600</v>
      </c>
      <c r="P29" s="26">
        <f>SUM(P30)</f>
        <v>30900</v>
      </c>
      <c r="Q29" s="18">
        <v>7563</v>
      </c>
      <c r="R29" s="74"/>
      <c r="S29" s="74"/>
    </row>
    <row r="30" spans="1:16" ht="46.5" customHeight="1">
      <c r="A30" s="46">
        <v>16</v>
      </c>
      <c r="B30" s="49" t="s">
        <v>49</v>
      </c>
      <c r="C30" s="49"/>
      <c r="D30" s="49"/>
      <c r="E30" s="49" t="s">
        <v>36</v>
      </c>
      <c r="F30" s="49" t="s">
        <v>79</v>
      </c>
      <c r="G30" s="49" t="s">
        <v>51</v>
      </c>
      <c r="H30" s="49" t="s">
        <v>91</v>
      </c>
      <c r="I30" s="50" t="s">
        <v>1</v>
      </c>
      <c r="J30" s="49" t="s">
        <v>47</v>
      </c>
      <c r="K30" s="49" t="s">
        <v>53</v>
      </c>
      <c r="L30" s="51" t="s">
        <v>80</v>
      </c>
      <c r="M30" s="28">
        <v>10000</v>
      </c>
      <c r="N30" s="28">
        <v>10300</v>
      </c>
      <c r="O30" s="29">
        <v>10600</v>
      </c>
      <c r="P30" s="38">
        <f aca="true" t="shared" si="1" ref="P30:P38">SUM(M30:O30)</f>
        <v>30900</v>
      </c>
    </row>
    <row r="31" spans="1:16" ht="12.75">
      <c r="A31" s="46">
        <v>17</v>
      </c>
      <c r="B31" s="47" t="s">
        <v>49</v>
      </c>
      <c r="C31" s="47"/>
      <c r="D31" s="47"/>
      <c r="E31" s="47" t="s">
        <v>36</v>
      </c>
      <c r="F31" s="47" t="s">
        <v>78</v>
      </c>
      <c r="G31" s="47" t="s">
        <v>78</v>
      </c>
      <c r="H31" s="47" t="s">
        <v>44</v>
      </c>
      <c r="I31" s="48" t="s">
        <v>46</v>
      </c>
      <c r="J31" s="47" t="s">
        <v>47</v>
      </c>
      <c r="K31" s="47" t="s">
        <v>53</v>
      </c>
      <c r="L31" s="25" t="s">
        <v>81</v>
      </c>
      <c r="M31" s="26">
        <f>SUM(M32+M34)</f>
        <v>43000</v>
      </c>
      <c r="N31" s="26">
        <v>168000</v>
      </c>
      <c r="O31" s="27">
        <v>176300</v>
      </c>
      <c r="P31" s="38">
        <f t="shared" si="1"/>
        <v>387300</v>
      </c>
    </row>
    <row r="32" spans="1:16" ht="52.5">
      <c r="A32" s="46">
        <v>18</v>
      </c>
      <c r="B32" s="47" t="s">
        <v>49</v>
      </c>
      <c r="C32" s="47"/>
      <c r="D32" s="47"/>
      <c r="E32" s="47" t="s">
        <v>36</v>
      </c>
      <c r="F32" s="47" t="s">
        <v>78</v>
      </c>
      <c r="G32" s="47" t="s">
        <v>78</v>
      </c>
      <c r="H32" s="47" t="s">
        <v>54</v>
      </c>
      <c r="I32" s="48" t="s">
        <v>46</v>
      </c>
      <c r="J32" s="47" t="s">
        <v>47</v>
      </c>
      <c r="K32" s="47" t="s">
        <v>53</v>
      </c>
      <c r="L32" s="25" t="s">
        <v>130</v>
      </c>
      <c r="M32" s="26">
        <f>SUM(M33)</f>
        <v>40000</v>
      </c>
      <c r="N32" s="26">
        <f>SUM(N33)</f>
        <v>41200</v>
      </c>
      <c r="O32" s="26">
        <f>SUM(O33)</f>
        <v>42400</v>
      </c>
      <c r="P32" s="38">
        <f t="shared" si="1"/>
        <v>123600</v>
      </c>
    </row>
    <row r="33" spans="1:16" ht="67.5">
      <c r="A33" s="46">
        <v>19</v>
      </c>
      <c r="B33" s="49" t="s">
        <v>49</v>
      </c>
      <c r="C33" s="49"/>
      <c r="D33" s="49"/>
      <c r="E33" s="49" t="s">
        <v>36</v>
      </c>
      <c r="F33" s="49" t="s">
        <v>78</v>
      </c>
      <c r="G33" s="49" t="s">
        <v>78</v>
      </c>
      <c r="H33" s="49" t="s">
        <v>92</v>
      </c>
      <c r="I33" s="50" t="s">
        <v>1</v>
      </c>
      <c r="J33" s="49" t="s">
        <v>90</v>
      </c>
      <c r="K33" s="49" t="s">
        <v>53</v>
      </c>
      <c r="L33" s="51" t="s">
        <v>131</v>
      </c>
      <c r="M33" s="28">
        <v>40000</v>
      </c>
      <c r="N33" s="28">
        <v>41200</v>
      </c>
      <c r="O33" s="29">
        <v>42400</v>
      </c>
      <c r="P33" s="38">
        <f t="shared" si="1"/>
        <v>123600</v>
      </c>
    </row>
    <row r="34" spans="1:16" ht="52.5">
      <c r="A34" s="46">
        <v>20</v>
      </c>
      <c r="B34" s="47" t="s">
        <v>49</v>
      </c>
      <c r="C34" s="47"/>
      <c r="D34" s="47"/>
      <c r="E34" s="47" t="s">
        <v>36</v>
      </c>
      <c r="F34" s="47" t="s">
        <v>78</v>
      </c>
      <c r="G34" s="47" t="s">
        <v>78</v>
      </c>
      <c r="H34" s="47" t="s">
        <v>95</v>
      </c>
      <c r="I34" s="48" t="s">
        <v>46</v>
      </c>
      <c r="J34" s="47" t="s">
        <v>47</v>
      </c>
      <c r="K34" s="47" t="s">
        <v>53</v>
      </c>
      <c r="L34" s="25" t="s">
        <v>132</v>
      </c>
      <c r="M34" s="26">
        <f>SUM(M35)</f>
        <v>3000</v>
      </c>
      <c r="N34" s="26">
        <f>SUM(N35)</f>
        <v>3090</v>
      </c>
      <c r="O34" s="26">
        <f>SUM(O35)</f>
        <v>3180</v>
      </c>
      <c r="P34" s="38">
        <f t="shared" si="1"/>
        <v>9270</v>
      </c>
    </row>
    <row r="35" spans="1:16" ht="67.5">
      <c r="A35" s="46">
        <v>21</v>
      </c>
      <c r="B35" s="49" t="s">
        <v>49</v>
      </c>
      <c r="C35" s="49"/>
      <c r="D35" s="49"/>
      <c r="E35" s="49" t="s">
        <v>36</v>
      </c>
      <c r="F35" s="49" t="s">
        <v>78</v>
      </c>
      <c r="G35" s="49" t="s">
        <v>78</v>
      </c>
      <c r="H35" s="49" t="s">
        <v>93</v>
      </c>
      <c r="I35" s="50" t="s">
        <v>1</v>
      </c>
      <c r="J35" s="49" t="s">
        <v>90</v>
      </c>
      <c r="K35" s="49" t="s">
        <v>53</v>
      </c>
      <c r="L35" s="51" t="s">
        <v>133</v>
      </c>
      <c r="M35" s="28">
        <v>3000</v>
      </c>
      <c r="N35" s="28">
        <v>3090</v>
      </c>
      <c r="O35" s="29">
        <v>3180</v>
      </c>
      <c r="P35" s="38">
        <f t="shared" si="1"/>
        <v>9270</v>
      </c>
    </row>
    <row r="36" spans="1:16" ht="12.75">
      <c r="A36" s="46">
        <v>22</v>
      </c>
      <c r="B36" s="47" t="s">
        <v>89</v>
      </c>
      <c r="C36" s="47" t="s">
        <v>61</v>
      </c>
      <c r="D36" s="47" t="s">
        <v>46</v>
      </c>
      <c r="E36" s="47" t="s">
        <v>36</v>
      </c>
      <c r="F36" s="47" t="s">
        <v>62</v>
      </c>
      <c r="G36" s="47" t="s">
        <v>46</v>
      </c>
      <c r="H36" s="47" t="s">
        <v>44</v>
      </c>
      <c r="I36" s="48" t="s">
        <v>46</v>
      </c>
      <c r="J36" s="47" t="s">
        <v>47</v>
      </c>
      <c r="K36" s="47" t="s">
        <v>53</v>
      </c>
      <c r="L36" s="25" t="s">
        <v>63</v>
      </c>
      <c r="M36" s="26">
        <f>SUM(M38)</f>
        <v>4000</v>
      </c>
      <c r="N36" s="26">
        <f>SUM(N38)</f>
        <v>4120</v>
      </c>
      <c r="O36" s="26">
        <f>SUM(O38)</f>
        <v>4240</v>
      </c>
      <c r="P36" s="38">
        <f t="shared" si="1"/>
        <v>12360</v>
      </c>
    </row>
    <row r="37" spans="1:16" ht="45.75" customHeight="1">
      <c r="A37" s="46">
        <v>23</v>
      </c>
      <c r="B37" s="49" t="s">
        <v>89</v>
      </c>
      <c r="C37" s="49"/>
      <c r="D37" s="49"/>
      <c r="E37" s="49" t="s">
        <v>36</v>
      </c>
      <c r="F37" s="49" t="s">
        <v>62</v>
      </c>
      <c r="G37" s="49" t="s">
        <v>60</v>
      </c>
      <c r="H37" s="49" t="s">
        <v>44</v>
      </c>
      <c r="I37" s="50" t="s">
        <v>51</v>
      </c>
      <c r="J37" s="49" t="s">
        <v>47</v>
      </c>
      <c r="K37" s="49" t="s">
        <v>53</v>
      </c>
      <c r="L37" s="51" t="s">
        <v>134</v>
      </c>
      <c r="M37" s="28">
        <v>4000</v>
      </c>
      <c r="N37" s="28">
        <v>4120</v>
      </c>
      <c r="O37" s="29">
        <v>4240</v>
      </c>
      <c r="P37" s="38">
        <f t="shared" si="1"/>
        <v>12360</v>
      </c>
    </row>
    <row r="38" spans="1:16" ht="66.75" customHeight="1">
      <c r="A38" s="46">
        <v>24</v>
      </c>
      <c r="B38" s="49" t="s">
        <v>89</v>
      </c>
      <c r="C38" s="49"/>
      <c r="D38" s="49"/>
      <c r="E38" s="49" t="s">
        <v>36</v>
      </c>
      <c r="F38" s="49" t="s">
        <v>62</v>
      </c>
      <c r="G38" s="49" t="s">
        <v>60</v>
      </c>
      <c r="H38" s="49" t="s">
        <v>95</v>
      </c>
      <c r="I38" s="50" t="s">
        <v>51</v>
      </c>
      <c r="J38" s="49" t="s">
        <v>90</v>
      </c>
      <c r="K38" s="49" t="s">
        <v>53</v>
      </c>
      <c r="L38" s="51" t="s">
        <v>135</v>
      </c>
      <c r="M38" s="28">
        <v>4000</v>
      </c>
      <c r="N38" s="28">
        <v>4120</v>
      </c>
      <c r="O38" s="29">
        <v>4240</v>
      </c>
      <c r="P38" s="38">
        <f t="shared" si="1"/>
        <v>12360</v>
      </c>
    </row>
    <row r="39" spans="1:16" ht="45" customHeight="1">
      <c r="A39" s="46">
        <v>25</v>
      </c>
      <c r="B39" s="47" t="s">
        <v>44</v>
      </c>
      <c r="C39" s="47" t="s">
        <v>66</v>
      </c>
      <c r="D39" s="47" t="s">
        <v>46</v>
      </c>
      <c r="E39" s="47" t="s">
        <v>36</v>
      </c>
      <c r="F39" s="47" t="s">
        <v>67</v>
      </c>
      <c r="G39" s="47" t="s">
        <v>46</v>
      </c>
      <c r="H39" s="47" t="s">
        <v>44</v>
      </c>
      <c r="I39" s="48" t="s">
        <v>46</v>
      </c>
      <c r="J39" s="47" t="s">
        <v>47</v>
      </c>
      <c r="K39" s="47" t="s">
        <v>44</v>
      </c>
      <c r="L39" s="25" t="s">
        <v>68</v>
      </c>
      <c r="M39" s="30">
        <f>SUM(M40)</f>
        <v>43912</v>
      </c>
      <c r="N39" s="30">
        <f>SUM(N40)</f>
        <v>45200</v>
      </c>
      <c r="O39" s="30">
        <f>SUM(O40)</f>
        <v>46500</v>
      </c>
      <c r="P39" s="30">
        <f>SUM(P40)</f>
        <v>135612</v>
      </c>
    </row>
    <row r="40" spans="1:16" ht="85.5" customHeight="1">
      <c r="A40" s="46">
        <v>26</v>
      </c>
      <c r="B40" s="47" t="s">
        <v>106</v>
      </c>
      <c r="C40" s="47" t="s">
        <v>66</v>
      </c>
      <c r="D40" s="47" t="s">
        <v>46</v>
      </c>
      <c r="E40" s="47" t="s">
        <v>36</v>
      </c>
      <c r="F40" s="47" t="s">
        <v>67</v>
      </c>
      <c r="G40" s="47" t="s">
        <v>59</v>
      </c>
      <c r="H40" s="47" t="s">
        <v>44</v>
      </c>
      <c r="I40" s="48" t="s">
        <v>46</v>
      </c>
      <c r="J40" s="47" t="s">
        <v>47</v>
      </c>
      <c r="K40" s="47" t="s">
        <v>64</v>
      </c>
      <c r="L40" s="21" t="s">
        <v>162</v>
      </c>
      <c r="M40" s="67">
        <f>SUM(M41+M43)</f>
        <v>43912</v>
      </c>
      <c r="N40" s="67">
        <f>SUM(N41+N43)</f>
        <v>45200</v>
      </c>
      <c r="O40" s="67">
        <f>SUM(O41+O43)</f>
        <v>46500</v>
      </c>
      <c r="P40" s="67">
        <f>SUM(P41+P43)</f>
        <v>135612</v>
      </c>
    </row>
    <row r="41" spans="1:16" ht="75" customHeight="1">
      <c r="A41" s="46">
        <v>27</v>
      </c>
      <c r="B41" s="47" t="s">
        <v>106</v>
      </c>
      <c r="C41" s="47" t="s">
        <v>66</v>
      </c>
      <c r="D41" s="47" t="s">
        <v>46</v>
      </c>
      <c r="E41" s="47" t="s">
        <v>36</v>
      </c>
      <c r="F41" s="47" t="s">
        <v>67</v>
      </c>
      <c r="G41" s="47" t="s">
        <v>59</v>
      </c>
      <c r="H41" s="47" t="s">
        <v>54</v>
      </c>
      <c r="I41" s="48" t="s">
        <v>46</v>
      </c>
      <c r="J41" s="47" t="s">
        <v>47</v>
      </c>
      <c r="K41" s="47" t="s">
        <v>64</v>
      </c>
      <c r="L41" s="21" t="s">
        <v>100</v>
      </c>
      <c r="M41" s="31">
        <f>SUM(M42)</f>
        <v>35812</v>
      </c>
      <c r="N41" s="31">
        <f>SUM(N42)</f>
        <v>36900</v>
      </c>
      <c r="O41" s="31">
        <f>SUM(O42)</f>
        <v>38000</v>
      </c>
      <c r="P41" s="31">
        <f>SUM(P42)</f>
        <v>110712</v>
      </c>
    </row>
    <row r="42" spans="1:16" ht="69.75" customHeight="1" thickBot="1">
      <c r="A42" s="46">
        <v>28</v>
      </c>
      <c r="B42" s="49" t="s">
        <v>106</v>
      </c>
      <c r="C42" s="49" t="s">
        <v>66</v>
      </c>
      <c r="D42" s="49" t="s">
        <v>46</v>
      </c>
      <c r="E42" s="49" t="s">
        <v>36</v>
      </c>
      <c r="F42" s="49" t="s">
        <v>67</v>
      </c>
      <c r="G42" s="49" t="s">
        <v>59</v>
      </c>
      <c r="H42" s="49" t="s">
        <v>92</v>
      </c>
      <c r="I42" s="50" t="s">
        <v>1</v>
      </c>
      <c r="J42" s="49" t="s">
        <v>47</v>
      </c>
      <c r="K42" s="49" t="s">
        <v>64</v>
      </c>
      <c r="L42" s="20" t="s">
        <v>100</v>
      </c>
      <c r="M42" s="32">
        <v>35812</v>
      </c>
      <c r="N42" s="32">
        <v>36900</v>
      </c>
      <c r="O42" s="32">
        <v>38000</v>
      </c>
      <c r="P42" s="38">
        <f>SUM(M42:O42)</f>
        <v>110712</v>
      </c>
    </row>
    <row r="43" spans="1:16" ht="53.25" customHeight="1" thickBot="1">
      <c r="A43" s="46">
        <v>29</v>
      </c>
      <c r="B43" s="47" t="s">
        <v>89</v>
      </c>
      <c r="C43" s="47" t="s">
        <v>69</v>
      </c>
      <c r="D43" s="47" t="s">
        <v>46</v>
      </c>
      <c r="E43" s="47" t="s">
        <v>36</v>
      </c>
      <c r="F43" s="47" t="s">
        <v>67</v>
      </c>
      <c r="G43" s="47" t="s">
        <v>59</v>
      </c>
      <c r="H43" s="47" t="s">
        <v>91</v>
      </c>
      <c r="I43" s="48" t="s">
        <v>46</v>
      </c>
      <c r="J43" s="47" t="s">
        <v>47</v>
      </c>
      <c r="K43" s="47" t="s">
        <v>64</v>
      </c>
      <c r="L43" s="22" t="s">
        <v>101</v>
      </c>
      <c r="M43" s="23">
        <f>SUM(M44)</f>
        <v>8100</v>
      </c>
      <c r="N43" s="23">
        <f>SUM(N44)</f>
        <v>8300</v>
      </c>
      <c r="O43" s="23">
        <f>SUM(O44)</f>
        <v>8500</v>
      </c>
      <c r="P43" s="38">
        <f>SUM(M43:O43)</f>
        <v>24900</v>
      </c>
    </row>
    <row r="44" spans="1:16" ht="62.25" customHeight="1">
      <c r="A44" s="46">
        <v>30</v>
      </c>
      <c r="B44" s="49" t="s">
        <v>89</v>
      </c>
      <c r="C44" s="49" t="s">
        <v>69</v>
      </c>
      <c r="D44" s="49" t="s">
        <v>46</v>
      </c>
      <c r="E44" s="49" t="s">
        <v>36</v>
      </c>
      <c r="F44" s="49" t="s">
        <v>67</v>
      </c>
      <c r="G44" s="49" t="s">
        <v>59</v>
      </c>
      <c r="H44" s="49" t="s">
        <v>94</v>
      </c>
      <c r="I44" s="50" t="s">
        <v>1</v>
      </c>
      <c r="J44" s="49" t="s">
        <v>47</v>
      </c>
      <c r="K44" s="49" t="s">
        <v>64</v>
      </c>
      <c r="L44" s="68" t="s">
        <v>101</v>
      </c>
      <c r="M44" s="61">
        <v>8100</v>
      </c>
      <c r="N44" s="69">
        <v>8300</v>
      </c>
      <c r="O44" s="70">
        <v>8500</v>
      </c>
      <c r="P44" s="38">
        <f>SUM(M44:O44)</f>
        <v>24900</v>
      </c>
    </row>
    <row r="45" spans="1:16" ht="31.5" customHeight="1">
      <c r="A45" s="46">
        <v>31</v>
      </c>
      <c r="B45" s="47" t="s">
        <v>89</v>
      </c>
      <c r="C45" s="47"/>
      <c r="D45" s="47"/>
      <c r="E45" s="47" t="s">
        <v>138</v>
      </c>
      <c r="F45" s="47" t="s">
        <v>46</v>
      </c>
      <c r="G45" s="47" t="s">
        <v>46</v>
      </c>
      <c r="H45" s="47" t="s">
        <v>44</v>
      </c>
      <c r="I45" s="48" t="s">
        <v>46</v>
      </c>
      <c r="J45" s="47" t="s">
        <v>47</v>
      </c>
      <c r="K45" s="47" t="s">
        <v>44</v>
      </c>
      <c r="L45" s="71" t="s">
        <v>139</v>
      </c>
      <c r="M45" s="63">
        <f>SUM(M48)</f>
        <v>50664</v>
      </c>
      <c r="N45" s="63">
        <f>SUM(N48)</f>
        <v>52200</v>
      </c>
      <c r="O45" s="39">
        <v>53700</v>
      </c>
      <c r="P45" s="38">
        <f aca="true" t="shared" si="2" ref="P45:P51">SUM(M45:O45)</f>
        <v>156564</v>
      </c>
    </row>
    <row r="46" spans="1:16" ht="21.75" customHeight="1">
      <c r="A46" s="46">
        <v>32</v>
      </c>
      <c r="B46" s="47" t="s">
        <v>89</v>
      </c>
      <c r="C46" s="47" t="s">
        <v>2</v>
      </c>
      <c r="D46" s="47" t="s">
        <v>46</v>
      </c>
      <c r="E46" s="47" t="s">
        <v>36</v>
      </c>
      <c r="F46" s="47" t="s">
        <v>104</v>
      </c>
      <c r="G46" s="47" t="s">
        <v>55</v>
      </c>
      <c r="H46" s="47" t="s">
        <v>44</v>
      </c>
      <c r="I46" s="48" t="s">
        <v>46</v>
      </c>
      <c r="J46" s="47" t="s">
        <v>47</v>
      </c>
      <c r="K46" s="47" t="s">
        <v>65</v>
      </c>
      <c r="L46" s="51" t="s">
        <v>140</v>
      </c>
      <c r="M46" s="38">
        <v>50664</v>
      </c>
      <c r="N46" s="38">
        <v>52200</v>
      </c>
      <c r="O46" s="39">
        <v>53700</v>
      </c>
      <c r="P46" s="38">
        <f t="shared" si="2"/>
        <v>156564</v>
      </c>
    </row>
    <row r="47" spans="1:16" ht="23.25" customHeight="1">
      <c r="A47" s="46">
        <v>33</v>
      </c>
      <c r="B47" s="47" t="s">
        <v>89</v>
      </c>
      <c r="C47" s="47" t="s">
        <v>3</v>
      </c>
      <c r="D47" s="47" t="s">
        <v>46</v>
      </c>
      <c r="E47" s="47" t="s">
        <v>36</v>
      </c>
      <c r="F47" s="47" t="s">
        <v>104</v>
      </c>
      <c r="G47" s="47" t="s">
        <v>55</v>
      </c>
      <c r="H47" s="47" t="s">
        <v>143</v>
      </c>
      <c r="I47" s="48" t="s">
        <v>46</v>
      </c>
      <c r="J47" s="47" t="s">
        <v>47</v>
      </c>
      <c r="K47" s="47" t="s">
        <v>65</v>
      </c>
      <c r="L47" s="51" t="s">
        <v>141</v>
      </c>
      <c r="M47" s="38">
        <v>50664</v>
      </c>
      <c r="N47" s="38">
        <v>52200</v>
      </c>
      <c r="O47" s="39">
        <v>53700</v>
      </c>
      <c r="P47" s="38">
        <f t="shared" si="2"/>
        <v>156564</v>
      </c>
    </row>
    <row r="48" spans="1:16" ht="24" customHeight="1">
      <c r="A48" s="46">
        <v>34</v>
      </c>
      <c r="B48" s="49" t="s">
        <v>89</v>
      </c>
      <c r="C48" s="49" t="s">
        <v>4</v>
      </c>
      <c r="D48" s="49" t="s">
        <v>46</v>
      </c>
      <c r="E48" s="49" t="s">
        <v>36</v>
      </c>
      <c r="F48" s="49" t="s">
        <v>104</v>
      </c>
      <c r="G48" s="49" t="s">
        <v>55</v>
      </c>
      <c r="H48" s="49" t="s">
        <v>105</v>
      </c>
      <c r="I48" s="50" t="s">
        <v>1</v>
      </c>
      <c r="J48" s="49" t="s">
        <v>47</v>
      </c>
      <c r="K48" s="49" t="s">
        <v>65</v>
      </c>
      <c r="L48" s="51" t="s">
        <v>142</v>
      </c>
      <c r="M48" s="40">
        <v>50664</v>
      </c>
      <c r="N48" s="40">
        <v>52200</v>
      </c>
      <c r="O48" s="41">
        <v>53700</v>
      </c>
      <c r="P48" s="38">
        <f t="shared" si="2"/>
        <v>156564</v>
      </c>
    </row>
    <row r="49" spans="1:16" ht="49.5" customHeight="1">
      <c r="A49" s="46">
        <v>35</v>
      </c>
      <c r="B49" s="47" t="s">
        <v>106</v>
      </c>
      <c r="C49" s="47" t="s">
        <v>66</v>
      </c>
      <c r="D49" s="47" t="s">
        <v>46</v>
      </c>
      <c r="E49" s="47" t="s">
        <v>36</v>
      </c>
      <c r="F49" s="47" t="s">
        <v>109</v>
      </c>
      <c r="G49" s="47" t="s">
        <v>46</v>
      </c>
      <c r="H49" s="47" t="s">
        <v>44</v>
      </c>
      <c r="I49" s="48" t="s">
        <v>46</v>
      </c>
      <c r="J49" s="47" t="s">
        <v>47</v>
      </c>
      <c r="K49" s="47" t="s">
        <v>44</v>
      </c>
      <c r="L49" s="72" t="s">
        <v>144</v>
      </c>
      <c r="M49" s="63">
        <f>SUM(M52)</f>
        <v>4000</v>
      </c>
      <c r="N49" s="63">
        <f>SUM(N52)</f>
        <v>4100</v>
      </c>
      <c r="O49" s="63">
        <f>SUM(O52)</f>
        <v>4200</v>
      </c>
      <c r="P49" s="38">
        <f t="shared" si="2"/>
        <v>12300</v>
      </c>
    </row>
    <row r="50" spans="1:16" ht="39.75" customHeight="1">
      <c r="A50" s="46">
        <v>36</v>
      </c>
      <c r="B50" s="49" t="s">
        <v>106</v>
      </c>
      <c r="C50" s="49" t="s">
        <v>66</v>
      </c>
      <c r="D50" s="49" t="s">
        <v>46</v>
      </c>
      <c r="E50" s="49" t="s">
        <v>36</v>
      </c>
      <c r="F50" s="49" t="s">
        <v>109</v>
      </c>
      <c r="G50" s="49" t="s">
        <v>78</v>
      </c>
      <c r="H50" s="49" t="s">
        <v>44</v>
      </c>
      <c r="I50" s="50" t="s">
        <v>46</v>
      </c>
      <c r="J50" s="49" t="s">
        <v>47</v>
      </c>
      <c r="K50" s="49" t="s">
        <v>107</v>
      </c>
      <c r="L50" s="19" t="s">
        <v>145</v>
      </c>
      <c r="M50" s="62">
        <v>4000</v>
      </c>
      <c r="N50" s="62">
        <v>4100</v>
      </c>
      <c r="O50" s="62">
        <v>4200</v>
      </c>
      <c r="P50" s="38">
        <f t="shared" si="2"/>
        <v>12300</v>
      </c>
    </row>
    <row r="51" spans="1:16" ht="33.75" customHeight="1">
      <c r="A51" s="46">
        <v>37</v>
      </c>
      <c r="B51" s="49" t="s">
        <v>106</v>
      </c>
      <c r="C51" s="49" t="s">
        <v>66</v>
      </c>
      <c r="D51" s="49" t="s">
        <v>46</v>
      </c>
      <c r="E51" s="49" t="s">
        <v>36</v>
      </c>
      <c r="F51" s="49" t="s">
        <v>109</v>
      </c>
      <c r="G51" s="49" t="s">
        <v>78</v>
      </c>
      <c r="H51" s="49" t="s">
        <v>54</v>
      </c>
      <c r="I51" s="50" t="s">
        <v>46</v>
      </c>
      <c r="J51" s="49" t="s">
        <v>47</v>
      </c>
      <c r="K51" s="49" t="s">
        <v>107</v>
      </c>
      <c r="L51" s="19" t="s">
        <v>146</v>
      </c>
      <c r="M51" s="62">
        <v>4000</v>
      </c>
      <c r="N51" s="62">
        <v>4100</v>
      </c>
      <c r="O51" s="62">
        <v>4200</v>
      </c>
      <c r="P51" s="38">
        <f t="shared" si="2"/>
        <v>12300</v>
      </c>
    </row>
    <row r="52" spans="1:16" ht="54.75" customHeight="1" thickBot="1">
      <c r="A52" s="46">
        <v>38</v>
      </c>
      <c r="B52" s="49" t="s">
        <v>106</v>
      </c>
      <c r="C52" s="49" t="s">
        <v>66</v>
      </c>
      <c r="D52" s="49" t="s">
        <v>46</v>
      </c>
      <c r="E52" s="49" t="s">
        <v>36</v>
      </c>
      <c r="F52" s="49" t="s">
        <v>109</v>
      </c>
      <c r="G52" s="49" t="s">
        <v>78</v>
      </c>
      <c r="H52" s="49" t="s">
        <v>92</v>
      </c>
      <c r="I52" s="50" t="s">
        <v>1</v>
      </c>
      <c r="J52" s="49" t="s">
        <v>47</v>
      </c>
      <c r="K52" s="49" t="s">
        <v>107</v>
      </c>
      <c r="L52" s="19" t="s">
        <v>108</v>
      </c>
      <c r="M52" s="62">
        <v>4000</v>
      </c>
      <c r="N52" s="62">
        <v>4100</v>
      </c>
      <c r="O52" s="62">
        <v>4200</v>
      </c>
      <c r="P52" s="38">
        <f aca="true" t="shared" si="3" ref="P52:P57">SUM(M52:O52)</f>
        <v>12300</v>
      </c>
    </row>
    <row r="53" spans="1:16" ht="46.5" customHeight="1" thickBot="1">
      <c r="A53" s="46">
        <v>39</v>
      </c>
      <c r="B53" s="47" t="s">
        <v>89</v>
      </c>
      <c r="C53" s="47"/>
      <c r="D53" s="47"/>
      <c r="E53" s="47" t="s">
        <v>36</v>
      </c>
      <c r="F53" s="47" t="s">
        <v>110</v>
      </c>
      <c r="G53" s="47" t="s">
        <v>46</v>
      </c>
      <c r="H53" s="47" t="s">
        <v>44</v>
      </c>
      <c r="I53" s="48" t="s">
        <v>46</v>
      </c>
      <c r="J53" s="47" t="s">
        <v>47</v>
      </c>
      <c r="K53" s="47" t="s">
        <v>44</v>
      </c>
      <c r="L53" s="65" t="s">
        <v>147</v>
      </c>
      <c r="M53" s="63">
        <f>SUM(M55)</f>
        <v>1000</v>
      </c>
      <c r="N53" s="63">
        <f>SUM(N55)</f>
        <v>1030</v>
      </c>
      <c r="O53" s="63">
        <f>SUM(O55)</f>
        <v>1060</v>
      </c>
      <c r="P53" s="38">
        <f t="shared" si="3"/>
        <v>3090</v>
      </c>
    </row>
    <row r="54" spans="1:16" ht="45" customHeight="1" thickBot="1">
      <c r="A54" s="46">
        <v>40</v>
      </c>
      <c r="B54" s="49" t="s">
        <v>89</v>
      </c>
      <c r="C54" s="49"/>
      <c r="D54" s="49"/>
      <c r="E54" s="49" t="s">
        <v>36</v>
      </c>
      <c r="F54" s="49" t="s">
        <v>110</v>
      </c>
      <c r="G54" s="49" t="s">
        <v>111</v>
      </c>
      <c r="H54" s="49" t="s">
        <v>44</v>
      </c>
      <c r="I54" s="50" t="s">
        <v>55</v>
      </c>
      <c r="J54" s="49" t="s">
        <v>47</v>
      </c>
      <c r="K54" s="49" t="s">
        <v>113</v>
      </c>
      <c r="L54" s="64" t="s">
        <v>148</v>
      </c>
      <c r="M54" s="62">
        <v>1000</v>
      </c>
      <c r="N54" s="62">
        <v>1030</v>
      </c>
      <c r="O54" s="62">
        <v>1060</v>
      </c>
      <c r="P54" s="38">
        <f t="shared" si="3"/>
        <v>3090</v>
      </c>
    </row>
    <row r="55" spans="1:16" ht="47.25" customHeight="1" thickBot="1">
      <c r="A55" s="46">
        <v>41</v>
      </c>
      <c r="B55" s="49" t="s">
        <v>89</v>
      </c>
      <c r="C55" s="49"/>
      <c r="D55" s="49"/>
      <c r="E55" s="49" t="s">
        <v>36</v>
      </c>
      <c r="F55" s="49" t="s">
        <v>110</v>
      </c>
      <c r="G55" s="49" t="s">
        <v>111</v>
      </c>
      <c r="H55" s="49" t="s">
        <v>112</v>
      </c>
      <c r="I55" s="50" t="s">
        <v>55</v>
      </c>
      <c r="J55" s="49" t="s">
        <v>47</v>
      </c>
      <c r="K55" s="49" t="s">
        <v>113</v>
      </c>
      <c r="L55" s="64" t="s">
        <v>114</v>
      </c>
      <c r="M55" s="62">
        <v>1000</v>
      </c>
      <c r="N55" s="62">
        <v>1030</v>
      </c>
      <c r="O55" s="62">
        <v>1060</v>
      </c>
      <c r="P55" s="38">
        <f t="shared" si="3"/>
        <v>3090</v>
      </c>
    </row>
    <row r="56" spans="1:16" ht="12.75">
      <c r="A56" s="46">
        <v>42</v>
      </c>
      <c r="B56" s="47" t="s">
        <v>89</v>
      </c>
      <c r="C56" s="47"/>
      <c r="D56" s="47"/>
      <c r="E56" s="47" t="s">
        <v>36</v>
      </c>
      <c r="F56" s="47" t="s">
        <v>83</v>
      </c>
      <c r="G56" s="47" t="s">
        <v>46</v>
      </c>
      <c r="H56" s="47" t="s">
        <v>44</v>
      </c>
      <c r="I56" s="48" t="s">
        <v>46</v>
      </c>
      <c r="J56" s="47" t="s">
        <v>47</v>
      </c>
      <c r="K56" s="47" t="s">
        <v>44</v>
      </c>
      <c r="L56" s="25" t="s">
        <v>82</v>
      </c>
      <c r="M56" s="26">
        <f>SUM(M58)</f>
        <v>23100</v>
      </c>
      <c r="N56" s="26">
        <f>SUM(N58)</f>
        <v>23700</v>
      </c>
      <c r="O56" s="26">
        <f>SUM(O58)</f>
        <v>24400</v>
      </c>
      <c r="P56" s="38">
        <f t="shared" si="3"/>
        <v>71200</v>
      </c>
    </row>
    <row r="57" spans="1:16" ht="12.75">
      <c r="A57" s="46">
        <v>43</v>
      </c>
      <c r="B57" s="47" t="s">
        <v>89</v>
      </c>
      <c r="C57" s="47"/>
      <c r="D57" s="47"/>
      <c r="E57" s="47" t="s">
        <v>36</v>
      </c>
      <c r="F57" s="47" t="s">
        <v>83</v>
      </c>
      <c r="G57" s="47" t="s">
        <v>109</v>
      </c>
      <c r="H57" s="47" t="s">
        <v>44</v>
      </c>
      <c r="I57" s="48" t="s">
        <v>46</v>
      </c>
      <c r="J57" s="47" t="s">
        <v>47</v>
      </c>
      <c r="K57" s="47" t="s">
        <v>73</v>
      </c>
      <c r="L57" s="25" t="s">
        <v>149</v>
      </c>
      <c r="M57" s="26">
        <v>23100</v>
      </c>
      <c r="N57" s="26">
        <v>23700</v>
      </c>
      <c r="O57" s="26">
        <v>24400</v>
      </c>
      <c r="P57" s="38">
        <f t="shared" si="3"/>
        <v>71200</v>
      </c>
    </row>
    <row r="58" spans="1:16" ht="22.5">
      <c r="A58" s="46">
        <v>44</v>
      </c>
      <c r="B58" s="49" t="s">
        <v>89</v>
      </c>
      <c r="C58" s="49"/>
      <c r="D58" s="49"/>
      <c r="E58" s="49" t="s">
        <v>36</v>
      </c>
      <c r="F58" s="49" t="s">
        <v>83</v>
      </c>
      <c r="G58" s="49" t="s">
        <v>109</v>
      </c>
      <c r="H58" s="49" t="s">
        <v>91</v>
      </c>
      <c r="I58" s="50" t="s">
        <v>1</v>
      </c>
      <c r="J58" s="49" t="s">
        <v>47</v>
      </c>
      <c r="K58" s="49" t="s">
        <v>73</v>
      </c>
      <c r="L58" s="51" t="s">
        <v>150</v>
      </c>
      <c r="M58" s="28">
        <v>23100</v>
      </c>
      <c r="N58" s="28">
        <v>23700</v>
      </c>
      <c r="O58" s="28">
        <v>24400</v>
      </c>
      <c r="P58" s="38">
        <f aca="true" t="shared" si="4" ref="P58:P66">SUM(M58:O58)</f>
        <v>71200</v>
      </c>
    </row>
    <row r="59" spans="1:16" ht="12.75">
      <c r="A59" s="46">
        <v>45</v>
      </c>
      <c r="B59" s="47" t="s">
        <v>89</v>
      </c>
      <c r="C59" s="47"/>
      <c r="D59" s="47"/>
      <c r="E59" s="47" t="s">
        <v>37</v>
      </c>
      <c r="F59" s="47" t="s">
        <v>46</v>
      </c>
      <c r="G59" s="47" t="s">
        <v>46</v>
      </c>
      <c r="H59" s="47" t="s">
        <v>44</v>
      </c>
      <c r="I59" s="48" t="s">
        <v>46</v>
      </c>
      <c r="J59" s="47" t="s">
        <v>47</v>
      </c>
      <c r="K59" s="47" t="s">
        <v>44</v>
      </c>
      <c r="L59" s="25" t="s">
        <v>74</v>
      </c>
      <c r="M59" s="33">
        <f>SUM(M60+M67+M70)</f>
        <v>5143737</v>
      </c>
      <c r="N59" s="33">
        <f>SUM(N60+N67+N70)</f>
        <v>4874940</v>
      </c>
      <c r="O59" s="33">
        <f>SUM(O60+O67+O70)</f>
        <v>4868645</v>
      </c>
      <c r="P59" s="38">
        <f t="shared" si="4"/>
        <v>14887322</v>
      </c>
    </row>
    <row r="60" spans="1:16" ht="31.5">
      <c r="A60" s="46">
        <v>46</v>
      </c>
      <c r="B60" s="47" t="s">
        <v>89</v>
      </c>
      <c r="C60" s="47"/>
      <c r="D60" s="47"/>
      <c r="E60" s="47" t="s">
        <v>37</v>
      </c>
      <c r="F60" s="47" t="s">
        <v>55</v>
      </c>
      <c r="G60" s="47" t="s">
        <v>46</v>
      </c>
      <c r="H60" s="47" t="s">
        <v>44</v>
      </c>
      <c r="I60" s="48" t="s">
        <v>46</v>
      </c>
      <c r="J60" s="47" t="s">
        <v>47</v>
      </c>
      <c r="K60" s="47" t="s">
        <v>44</v>
      </c>
      <c r="L60" s="25" t="s">
        <v>84</v>
      </c>
      <c r="M60" s="33">
        <v>4323201</v>
      </c>
      <c r="N60" s="33">
        <v>4054202</v>
      </c>
      <c r="O60" s="33">
        <v>4054202</v>
      </c>
      <c r="P60" s="38">
        <f t="shared" si="4"/>
        <v>12431605</v>
      </c>
    </row>
    <row r="61" spans="1:16" ht="21">
      <c r="A61" s="73">
        <v>47</v>
      </c>
      <c r="B61" s="47" t="s">
        <v>89</v>
      </c>
      <c r="C61" s="47"/>
      <c r="D61" s="47"/>
      <c r="E61" s="47" t="s">
        <v>37</v>
      </c>
      <c r="F61" s="47" t="s">
        <v>85</v>
      </c>
      <c r="G61" s="47" t="s">
        <v>86</v>
      </c>
      <c r="H61" s="47" t="s">
        <v>44</v>
      </c>
      <c r="I61" s="48" t="s">
        <v>46</v>
      </c>
      <c r="J61" s="47" t="s">
        <v>47</v>
      </c>
      <c r="K61" s="47" t="s">
        <v>72</v>
      </c>
      <c r="L61" s="52" t="s">
        <v>151</v>
      </c>
      <c r="M61" s="33">
        <v>4323201</v>
      </c>
      <c r="N61" s="33">
        <v>4054202</v>
      </c>
      <c r="O61" s="33">
        <v>4054202</v>
      </c>
      <c r="P61" s="38">
        <f t="shared" si="4"/>
        <v>12431605</v>
      </c>
    </row>
    <row r="62" spans="1:16" ht="22.5">
      <c r="A62" s="46">
        <v>48</v>
      </c>
      <c r="B62" s="49" t="s">
        <v>89</v>
      </c>
      <c r="C62" s="49"/>
      <c r="D62" s="49"/>
      <c r="E62" s="49" t="s">
        <v>37</v>
      </c>
      <c r="F62" s="49" t="s">
        <v>55</v>
      </c>
      <c r="G62" s="49" t="s">
        <v>51</v>
      </c>
      <c r="H62" s="49" t="s">
        <v>75</v>
      </c>
      <c r="I62" s="50" t="s">
        <v>1</v>
      </c>
      <c r="J62" s="49" t="s">
        <v>47</v>
      </c>
      <c r="K62" s="49" t="s">
        <v>72</v>
      </c>
      <c r="L62" s="24" t="s">
        <v>97</v>
      </c>
      <c r="M62" s="33">
        <v>4323201</v>
      </c>
      <c r="N62" s="33">
        <v>4054202</v>
      </c>
      <c r="O62" s="33">
        <v>4054202</v>
      </c>
      <c r="P62" s="38">
        <f t="shared" si="4"/>
        <v>12431605</v>
      </c>
    </row>
    <row r="63" spans="1:16" ht="22.5">
      <c r="A63" s="46">
        <v>49</v>
      </c>
      <c r="B63" s="49" t="s">
        <v>89</v>
      </c>
      <c r="C63" s="49"/>
      <c r="D63" s="49"/>
      <c r="E63" s="49" t="s">
        <v>37</v>
      </c>
      <c r="F63" s="49" t="s">
        <v>55</v>
      </c>
      <c r="G63" s="49" t="s">
        <v>51</v>
      </c>
      <c r="H63" s="49" t="s">
        <v>75</v>
      </c>
      <c r="I63" s="50" t="s">
        <v>46</v>
      </c>
      <c r="J63" s="49" t="s">
        <v>47</v>
      </c>
      <c r="K63" s="49" t="s">
        <v>72</v>
      </c>
      <c r="L63" s="24" t="s">
        <v>152</v>
      </c>
      <c r="M63" s="33">
        <v>4323201</v>
      </c>
      <c r="N63" s="33">
        <v>4054202</v>
      </c>
      <c r="O63" s="33">
        <v>4054202</v>
      </c>
      <c r="P63" s="38">
        <f t="shared" si="4"/>
        <v>12431605</v>
      </c>
    </row>
    <row r="64" spans="1:16" ht="22.5">
      <c r="A64" s="46">
        <v>50</v>
      </c>
      <c r="B64" s="49" t="s">
        <v>89</v>
      </c>
      <c r="C64" s="49"/>
      <c r="D64" s="49"/>
      <c r="E64" s="49" t="s">
        <v>37</v>
      </c>
      <c r="F64" s="49" t="s">
        <v>55</v>
      </c>
      <c r="G64" s="49" t="s">
        <v>51</v>
      </c>
      <c r="H64" s="49" t="s">
        <v>75</v>
      </c>
      <c r="I64" s="50" t="s">
        <v>1</v>
      </c>
      <c r="J64" s="49" t="s">
        <v>47</v>
      </c>
      <c r="K64" s="49" t="s">
        <v>72</v>
      </c>
      <c r="L64" s="24" t="s">
        <v>97</v>
      </c>
      <c r="M64" s="34">
        <f>SUM(M65:M66)</f>
        <v>4323201</v>
      </c>
      <c r="N64" s="34">
        <f>SUM(N65:N66)</f>
        <v>4054202</v>
      </c>
      <c r="O64" s="34">
        <f>SUM(O65:O66)</f>
        <v>4054202</v>
      </c>
      <c r="P64" s="38">
        <f t="shared" si="4"/>
        <v>12431605</v>
      </c>
    </row>
    <row r="65" spans="1:16" ht="24.75" customHeight="1">
      <c r="A65" s="46">
        <v>51</v>
      </c>
      <c r="B65" s="49" t="s">
        <v>89</v>
      </c>
      <c r="C65" s="49"/>
      <c r="D65" s="49"/>
      <c r="E65" s="49" t="s">
        <v>37</v>
      </c>
      <c r="F65" s="49" t="s">
        <v>55</v>
      </c>
      <c r="G65" s="49" t="s">
        <v>51</v>
      </c>
      <c r="H65" s="49" t="s">
        <v>75</v>
      </c>
      <c r="I65" s="50" t="s">
        <v>1</v>
      </c>
      <c r="J65" s="49" t="s">
        <v>153</v>
      </c>
      <c r="K65" s="49" t="s">
        <v>72</v>
      </c>
      <c r="L65" s="24" t="s">
        <v>155</v>
      </c>
      <c r="M65" s="34">
        <v>2978200</v>
      </c>
      <c r="N65" s="34">
        <v>2978200</v>
      </c>
      <c r="O65" s="34">
        <v>2978200</v>
      </c>
      <c r="P65" s="38">
        <f t="shared" si="4"/>
        <v>8934600</v>
      </c>
    </row>
    <row r="66" spans="1:16" ht="22.5">
      <c r="A66" s="46">
        <v>52</v>
      </c>
      <c r="B66" s="49" t="s">
        <v>89</v>
      </c>
      <c r="C66" s="49"/>
      <c r="D66" s="49"/>
      <c r="E66" s="49" t="s">
        <v>37</v>
      </c>
      <c r="F66" s="49" t="s">
        <v>55</v>
      </c>
      <c r="G66" s="49" t="s">
        <v>51</v>
      </c>
      <c r="H66" s="49" t="s">
        <v>75</v>
      </c>
      <c r="I66" s="50" t="s">
        <v>1</v>
      </c>
      <c r="J66" s="49" t="s">
        <v>154</v>
      </c>
      <c r="K66" s="49" t="s">
        <v>72</v>
      </c>
      <c r="L66" s="24" t="s">
        <v>156</v>
      </c>
      <c r="M66" s="34">
        <v>1345001</v>
      </c>
      <c r="N66" s="34">
        <v>1076002</v>
      </c>
      <c r="O66" s="34">
        <v>1076002</v>
      </c>
      <c r="P66" s="38">
        <f t="shared" si="4"/>
        <v>3497005</v>
      </c>
    </row>
    <row r="67" spans="1:16" ht="22.5" customHeight="1">
      <c r="A67" s="46">
        <v>53</v>
      </c>
      <c r="B67" s="47" t="s">
        <v>89</v>
      </c>
      <c r="C67" s="47"/>
      <c r="D67" s="47"/>
      <c r="E67" s="47" t="s">
        <v>37</v>
      </c>
      <c r="F67" s="47" t="s">
        <v>55</v>
      </c>
      <c r="G67" s="47" t="s">
        <v>58</v>
      </c>
      <c r="H67" s="47" t="s">
        <v>44</v>
      </c>
      <c r="I67" s="48" t="s">
        <v>46</v>
      </c>
      <c r="J67" s="47" t="s">
        <v>47</v>
      </c>
      <c r="K67" s="47" t="s">
        <v>72</v>
      </c>
      <c r="L67" s="52" t="s">
        <v>157</v>
      </c>
      <c r="M67" s="37">
        <f>SUM(M69)</f>
        <v>52437</v>
      </c>
      <c r="N67" s="37">
        <f>SUM(N69)</f>
        <v>52539</v>
      </c>
      <c r="O67" s="37">
        <f>SUM(O69)</f>
        <v>46244</v>
      </c>
      <c r="P67" s="38">
        <f aca="true" t="shared" si="5" ref="P67:P75">SUM(M67:O67)</f>
        <v>151220</v>
      </c>
    </row>
    <row r="68" spans="1:16" ht="35.25" customHeight="1">
      <c r="A68" s="46">
        <v>54</v>
      </c>
      <c r="B68" s="49" t="s">
        <v>89</v>
      </c>
      <c r="C68" s="49"/>
      <c r="D68" s="49"/>
      <c r="E68" s="49" t="s">
        <v>37</v>
      </c>
      <c r="F68" s="49" t="s">
        <v>55</v>
      </c>
      <c r="G68" s="49" t="s">
        <v>58</v>
      </c>
      <c r="H68" s="49" t="s">
        <v>0</v>
      </c>
      <c r="I68" s="50" t="s">
        <v>46</v>
      </c>
      <c r="J68" s="49" t="s">
        <v>47</v>
      </c>
      <c r="K68" s="49" t="s">
        <v>72</v>
      </c>
      <c r="L68" s="24" t="s">
        <v>87</v>
      </c>
      <c r="M68" s="35">
        <v>52437</v>
      </c>
      <c r="N68" s="35">
        <v>52539</v>
      </c>
      <c r="O68" s="59">
        <v>46244</v>
      </c>
      <c r="P68" s="38">
        <f t="shared" si="5"/>
        <v>151220</v>
      </c>
    </row>
    <row r="69" spans="1:16" ht="33" customHeight="1">
      <c r="A69" s="46">
        <v>55</v>
      </c>
      <c r="B69" s="49" t="s">
        <v>89</v>
      </c>
      <c r="C69" s="49"/>
      <c r="D69" s="49"/>
      <c r="E69" s="49" t="s">
        <v>37</v>
      </c>
      <c r="F69" s="49" t="s">
        <v>55</v>
      </c>
      <c r="G69" s="49" t="s">
        <v>58</v>
      </c>
      <c r="H69" s="49" t="s">
        <v>0</v>
      </c>
      <c r="I69" s="50" t="s">
        <v>1</v>
      </c>
      <c r="J69" s="49" t="s">
        <v>47</v>
      </c>
      <c r="K69" s="49" t="s">
        <v>72</v>
      </c>
      <c r="L69" s="24" t="s">
        <v>87</v>
      </c>
      <c r="M69" s="35">
        <v>52437</v>
      </c>
      <c r="N69" s="35">
        <v>52539</v>
      </c>
      <c r="O69" s="59">
        <v>46244</v>
      </c>
      <c r="P69" s="38">
        <f t="shared" si="5"/>
        <v>151220</v>
      </c>
    </row>
    <row r="70" spans="1:16" ht="12.75">
      <c r="A70" s="46">
        <v>56</v>
      </c>
      <c r="B70" s="47" t="s">
        <v>89</v>
      </c>
      <c r="C70" s="47"/>
      <c r="D70" s="47"/>
      <c r="E70" s="47" t="s">
        <v>37</v>
      </c>
      <c r="F70" s="47" t="s">
        <v>55</v>
      </c>
      <c r="G70" s="47" t="s">
        <v>60</v>
      </c>
      <c r="H70" s="47" t="s">
        <v>44</v>
      </c>
      <c r="I70" s="48" t="s">
        <v>46</v>
      </c>
      <c r="J70" s="47" t="s">
        <v>47</v>
      </c>
      <c r="K70" s="47" t="s">
        <v>72</v>
      </c>
      <c r="L70" s="52" t="s">
        <v>88</v>
      </c>
      <c r="M70" s="37">
        <f>SUM(M72)</f>
        <v>768099</v>
      </c>
      <c r="N70" s="37">
        <f>SUM(N72)</f>
        <v>768199</v>
      </c>
      <c r="O70" s="37">
        <f>SUM(O72)</f>
        <v>768199</v>
      </c>
      <c r="P70" s="38">
        <f t="shared" si="5"/>
        <v>2304497</v>
      </c>
    </row>
    <row r="71" spans="1:16" ht="28.5" customHeight="1">
      <c r="A71" s="46">
        <v>57</v>
      </c>
      <c r="B71" s="47" t="s">
        <v>89</v>
      </c>
      <c r="C71" s="47"/>
      <c r="D71" s="47"/>
      <c r="E71" s="47" t="s">
        <v>37</v>
      </c>
      <c r="F71" s="47" t="s">
        <v>55</v>
      </c>
      <c r="G71" s="47" t="s">
        <v>60</v>
      </c>
      <c r="H71" s="47" t="s">
        <v>98</v>
      </c>
      <c r="I71" s="48" t="s">
        <v>46</v>
      </c>
      <c r="J71" s="47" t="s">
        <v>47</v>
      </c>
      <c r="K71" s="47" t="s">
        <v>72</v>
      </c>
      <c r="L71" s="52" t="s">
        <v>99</v>
      </c>
      <c r="M71" s="37">
        <v>768099</v>
      </c>
      <c r="N71" s="37">
        <v>768199</v>
      </c>
      <c r="O71" s="37">
        <v>768199</v>
      </c>
      <c r="P71" s="38">
        <f t="shared" si="5"/>
        <v>2304497</v>
      </c>
    </row>
    <row r="72" spans="1:16" ht="28.5" customHeight="1">
      <c r="A72" s="73">
        <v>58</v>
      </c>
      <c r="B72" s="47" t="s">
        <v>89</v>
      </c>
      <c r="C72" s="47"/>
      <c r="D72" s="47"/>
      <c r="E72" s="47" t="s">
        <v>37</v>
      </c>
      <c r="F72" s="47" t="s">
        <v>55</v>
      </c>
      <c r="G72" s="47" t="s">
        <v>60</v>
      </c>
      <c r="H72" s="47" t="s">
        <v>98</v>
      </c>
      <c r="I72" s="48" t="s">
        <v>1</v>
      </c>
      <c r="J72" s="47" t="s">
        <v>47</v>
      </c>
      <c r="K72" s="47" t="s">
        <v>72</v>
      </c>
      <c r="L72" s="52" t="s">
        <v>158</v>
      </c>
      <c r="M72" s="37">
        <f>SUM(M73:M74)</f>
        <v>768099</v>
      </c>
      <c r="N72" s="37">
        <f>SUM(N73:N74)</f>
        <v>768199</v>
      </c>
      <c r="O72" s="37">
        <f>SUM(O73:O74)</f>
        <v>768199</v>
      </c>
      <c r="P72" s="38">
        <f t="shared" si="5"/>
        <v>2304497</v>
      </c>
    </row>
    <row r="73" spans="1:16" ht="28.5" customHeight="1">
      <c r="A73" s="46">
        <v>59</v>
      </c>
      <c r="B73" s="49" t="s">
        <v>89</v>
      </c>
      <c r="C73" s="49"/>
      <c r="D73" s="49"/>
      <c r="E73" s="49" t="s">
        <v>37</v>
      </c>
      <c r="F73" s="49" t="s">
        <v>55</v>
      </c>
      <c r="G73" s="49" t="s">
        <v>60</v>
      </c>
      <c r="H73" s="49" t="s">
        <v>98</v>
      </c>
      <c r="I73" s="50" t="s">
        <v>1</v>
      </c>
      <c r="J73" s="49" t="s">
        <v>153</v>
      </c>
      <c r="K73" s="49" t="s">
        <v>72</v>
      </c>
      <c r="L73" s="24" t="s">
        <v>159</v>
      </c>
      <c r="M73" s="35">
        <v>764799</v>
      </c>
      <c r="N73" s="35">
        <v>764799</v>
      </c>
      <c r="O73" s="35">
        <v>764799</v>
      </c>
      <c r="P73" s="38">
        <f t="shared" si="5"/>
        <v>2294397</v>
      </c>
    </row>
    <row r="74" spans="1:16" ht="28.5" customHeight="1">
      <c r="A74" s="46">
        <v>60</v>
      </c>
      <c r="B74" s="49" t="s">
        <v>89</v>
      </c>
      <c r="C74" s="49"/>
      <c r="D74" s="49"/>
      <c r="E74" s="49" t="s">
        <v>37</v>
      </c>
      <c r="F74" s="49" t="s">
        <v>55</v>
      </c>
      <c r="G74" s="49" t="s">
        <v>60</v>
      </c>
      <c r="H74" s="49" t="s">
        <v>98</v>
      </c>
      <c r="I74" s="50" t="s">
        <v>1</v>
      </c>
      <c r="J74" s="49" t="s">
        <v>154</v>
      </c>
      <c r="K74" s="49" t="s">
        <v>72</v>
      </c>
      <c r="L74" s="24" t="s">
        <v>160</v>
      </c>
      <c r="M74" s="35">
        <v>3300</v>
      </c>
      <c r="N74" s="35">
        <v>3400</v>
      </c>
      <c r="O74" s="36">
        <v>3400</v>
      </c>
      <c r="P74" s="38">
        <f t="shared" si="5"/>
        <v>10100</v>
      </c>
    </row>
    <row r="75" spans="1:16" ht="12.75">
      <c r="A75" s="75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38">
        <f>SUM(M15+M59)</f>
        <v>5955770</v>
      </c>
      <c r="N75" s="38">
        <f>SUM(N15+N59)</f>
        <v>5736405</v>
      </c>
      <c r="O75" s="38">
        <f>SUM(O15+O59)</f>
        <v>5755745</v>
      </c>
      <c r="P75" s="38">
        <f t="shared" si="5"/>
        <v>17447920</v>
      </c>
    </row>
    <row r="76" spans="1:16" ht="12.7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5"/>
      <c r="M76" s="56"/>
      <c r="N76" s="56"/>
      <c r="O76" s="56"/>
      <c r="P76" s="56"/>
    </row>
    <row r="77" spans="1:16" ht="12.7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5"/>
      <c r="M77" s="56"/>
      <c r="N77" s="56"/>
      <c r="O77" s="56"/>
      <c r="P77" s="56"/>
    </row>
    <row r="78" spans="1:16" ht="12.7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5"/>
      <c r="M78" s="56"/>
      <c r="N78" s="56"/>
      <c r="O78" s="56"/>
      <c r="P78" s="56"/>
    </row>
    <row r="79" spans="1:16" ht="12.7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5"/>
      <c r="M79" s="56"/>
      <c r="N79" s="56"/>
      <c r="O79" s="56"/>
      <c r="P79" s="56"/>
    </row>
    <row r="80" spans="1:16" ht="12.7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5"/>
      <c r="M80" s="56"/>
      <c r="N80" s="56"/>
      <c r="O80" s="56"/>
      <c r="P80" s="56"/>
    </row>
    <row r="81" spans="1:16" ht="12.7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5"/>
      <c r="M81" s="56"/>
      <c r="N81" s="56"/>
      <c r="O81" s="56"/>
      <c r="P81" s="56"/>
    </row>
    <row r="82" spans="1:16" ht="12.7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5"/>
      <c r="M82" s="56"/>
      <c r="N82" s="56"/>
      <c r="O82" s="56"/>
      <c r="P82" s="56"/>
    </row>
    <row r="83" spans="1:16" ht="12.7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5"/>
      <c r="M83" s="56"/>
      <c r="N83" s="56"/>
      <c r="O83" s="56"/>
      <c r="P83" s="56"/>
    </row>
    <row r="84" spans="1:16" ht="12.7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5"/>
      <c r="M84" s="56"/>
      <c r="N84" s="56"/>
      <c r="O84" s="56"/>
      <c r="P84" s="56"/>
    </row>
    <row r="85" spans="1:16" ht="12.7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5"/>
      <c r="M85" s="56"/>
      <c r="N85" s="56"/>
      <c r="O85" s="56"/>
      <c r="P85" s="56"/>
    </row>
    <row r="86" spans="1:16" ht="12.7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5"/>
      <c r="M86" s="56"/>
      <c r="N86" s="56"/>
      <c r="O86" s="56"/>
      <c r="P86" s="56"/>
    </row>
    <row r="87" spans="1:16" ht="12.7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5"/>
      <c r="M87" s="56"/>
      <c r="N87" s="56"/>
      <c r="O87" s="56"/>
      <c r="P87" s="56"/>
    </row>
  </sheetData>
  <sheetProtection/>
  <mergeCells count="12">
    <mergeCell ref="A75:L75"/>
    <mergeCell ref="A12:A13"/>
    <mergeCell ref="B12:K12"/>
    <mergeCell ref="L12:L13"/>
    <mergeCell ref="M12:M13"/>
    <mergeCell ref="N12:N13"/>
    <mergeCell ref="P12:P13"/>
    <mergeCell ref="M6:P6"/>
    <mergeCell ref="M7:P7"/>
    <mergeCell ref="M8:P8"/>
    <mergeCell ref="A10:P10"/>
    <mergeCell ref="O13:O14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24" fitToWidth="2" horizontalDpi="600" verticalDpi="6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ОАБП</cp:lastModifiedBy>
  <cp:lastPrinted>2010-12-28T07:50:37Z</cp:lastPrinted>
  <dcterms:created xsi:type="dcterms:W3CDTF">2008-10-12T16:12:10Z</dcterms:created>
  <dcterms:modified xsi:type="dcterms:W3CDTF">2015-02-26T04:43:24Z</dcterms:modified>
  <cp:category/>
  <cp:version/>
  <cp:contentType/>
  <cp:contentStatus/>
</cp:coreProperties>
</file>