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300" windowHeight="8880" activeTab="0"/>
  </bookViews>
  <sheets>
    <sheet name="01 янв 2017" sheetId="1" r:id="rId1"/>
  </sheets>
  <definedNames/>
  <calcPr fullCalcOnLoad="1"/>
</workbook>
</file>

<file path=xl/sharedStrings.xml><?xml version="1.0" encoding="utf-8"?>
<sst xmlns="http://schemas.openxmlformats.org/spreadsheetml/2006/main" count="56" uniqueCount="44">
  <si>
    <t>Форма по ОКУД</t>
  </si>
  <si>
    <t>по ОКПО</t>
  </si>
  <si>
    <t>(наименование организации)</t>
  </si>
  <si>
    <t>Структурное подразделение</t>
  </si>
  <si>
    <t>наименование</t>
  </si>
  <si>
    <t>Количество штатных единиц</t>
  </si>
  <si>
    <t>Должность (специальность, профессия), разряд, класс (категория) квалификации</t>
  </si>
  <si>
    <t>Штатное расписание</t>
  </si>
  <si>
    <t xml:space="preserve">на период </t>
  </si>
  <si>
    <t xml:space="preserve">                </t>
  </si>
  <si>
    <t>Районный коэффициент</t>
  </si>
  <si>
    <t xml:space="preserve">Процентная надбавка к заработной плате за стаж работы в местностях края с особыми климатическими условиями   </t>
  </si>
  <si>
    <t>Всего в месяц, руб.</t>
  </si>
  <si>
    <t>Надбавки</t>
  </si>
  <si>
    <t xml:space="preserve"> </t>
  </si>
  <si>
    <t>итого</t>
  </si>
  <si>
    <r>
      <t>с "</t>
    </r>
    <r>
      <rPr>
        <u val="single"/>
        <sz val="10"/>
        <rFont val="Arial Cyr"/>
        <family val="2"/>
      </rPr>
      <t xml:space="preserve">  01    </t>
    </r>
    <r>
      <rPr>
        <sz val="10"/>
        <rFont val="Arial Cyr"/>
        <family val="0"/>
      </rPr>
      <t>"</t>
    </r>
  </si>
  <si>
    <t>января</t>
  </si>
  <si>
    <t>МБУК Благовещенская ЦКС</t>
  </si>
  <si>
    <t xml:space="preserve">  Тарифная ставка (оклад)и пр.,руб</t>
  </si>
  <si>
    <t>25% сельские</t>
  </si>
  <si>
    <t>надбавка за сложность</t>
  </si>
  <si>
    <t>Иные стимулирую щие надбавки</t>
  </si>
  <si>
    <t>Директор</t>
  </si>
  <si>
    <t>Электрик</t>
  </si>
  <si>
    <t>Благовещенский СДК</t>
  </si>
  <si>
    <t>Филиалы МБУК  Благовещенская ЦКС</t>
  </si>
  <si>
    <t>Агульский СК</t>
  </si>
  <si>
    <t>Зав.филиалом</t>
  </si>
  <si>
    <t>Минушанский СК</t>
  </si>
  <si>
    <t>Стрелковский СК</t>
  </si>
  <si>
    <t>Уборщик служ. помещений</t>
  </si>
  <si>
    <t>9%</t>
  </si>
  <si>
    <r>
      <t xml:space="preserve">   </t>
    </r>
    <r>
      <rPr>
        <sz val="8"/>
        <rFont val="Arial Cyr"/>
        <family val="0"/>
      </rPr>
      <t xml:space="preserve"> (должность)                                     (подпись)                                                       (расшифровка подписи)    </t>
    </r>
    <r>
      <rPr>
        <sz val="10"/>
        <rFont val="Arial Cyr"/>
        <family val="0"/>
      </rPr>
      <t xml:space="preserve">          </t>
    </r>
  </si>
  <si>
    <t xml:space="preserve">                НН Купченко</t>
  </si>
  <si>
    <t>доплата до  МРОТ</t>
  </si>
  <si>
    <t>стимулирующие выплаты по баллам , по итогам работы</t>
  </si>
  <si>
    <t>ФОТ за месяц</t>
  </si>
  <si>
    <t>ФОТ за месяц с мрот</t>
  </si>
  <si>
    <t xml:space="preserve">Главный бухгалтер    ____________________                          ____________________________                                         </t>
  </si>
  <si>
    <t>Утверждено</t>
  </si>
  <si>
    <t>Распоряжение от "09" января 2017г   № 1</t>
  </si>
  <si>
    <t>Директор ЦКС ________________________                     Л.В.Куцкая</t>
  </si>
  <si>
    <r>
      <t xml:space="preserve">Глава сельсовета     ___________________                    </t>
    </r>
    <r>
      <rPr>
        <u val="single"/>
        <sz val="12"/>
        <rFont val="Arial Cyr"/>
        <family val="0"/>
      </rPr>
      <t xml:space="preserve"> В Н Чумакова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</si>
</sst>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0"/>
      <name val="Times New Roman"/>
      <family val="1"/>
    </font>
    <font>
      <b/>
      <sz val="16"/>
      <name val="Arial Cyr"/>
      <family val="2"/>
    </font>
    <font>
      <u val="single"/>
      <sz val="10"/>
      <name val="Arial Cyr"/>
      <family val="2"/>
    </font>
    <font>
      <sz val="8"/>
      <name val="Arial Cyr"/>
      <family val="0"/>
    </font>
    <font>
      <sz val="9"/>
      <name val="Arial Cyr"/>
      <family val="0"/>
    </font>
    <font>
      <u val="single"/>
      <sz val="8"/>
      <name val="Arial Cyr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wrapText="1"/>
    </xf>
    <xf numFmtId="0" fontId="7" fillId="0" borderId="10" xfId="0" applyFont="1" applyFill="1" applyBorder="1" applyAlignment="1">
      <alignment horizontal="left" wrapText="1"/>
    </xf>
    <xf numFmtId="2" fontId="7" fillId="0" borderId="11" xfId="0" applyNumberFormat="1" applyFont="1" applyFill="1" applyBorder="1" applyAlignment="1">
      <alignment horizontal="center" wrapText="1"/>
    </xf>
    <xf numFmtId="2" fontId="8" fillId="0" borderId="14" xfId="0" applyNumberFormat="1" applyFont="1" applyBorder="1" applyAlignment="1">
      <alignment horizontal="center" wrapText="1"/>
    </xf>
    <xf numFmtId="0" fontId="7" fillId="0" borderId="15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2" fontId="7" fillId="0" borderId="10" xfId="0" applyNumberFormat="1" applyFont="1" applyBorder="1" applyAlignment="1">
      <alignment horizontal="left"/>
    </xf>
    <xf numFmtId="2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left"/>
    </xf>
    <xf numFmtId="2" fontId="7" fillId="0" borderId="10" xfId="0" applyNumberFormat="1" applyFont="1" applyBorder="1" applyAlignment="1">
      <alignment/>
    </xf>
    <xf numFmtId="2" fontId="9" fillId="0" borderId="10" xfId="0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2" fontId="12" fillId="0" borderId="10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wrapText="1"/>
    </xf>
    <xf numFmtId="0" fontId="7" fillId="0" borderId="15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0" xfId="0" applyFont="1" applyFill="1" applyBorder="1" applyAlignment="1">
      <alignment horizontal="right" wrapText="1"/>
    </xf>
    <xf numFmtId="0" fontId="7" fillId="0" borderId="19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2" fontId="8" fillId="0" borderId="14" xfId="0" applyNumberFormat="1" applyFont="1" applyBorder="1" applyAlignment="1">
      <alignment horizont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2" fontId="7" fillId="0" borderId="14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left" wrapText="1"/>
    </xf>
    <xf numFmtId="0" fontId="8" fillId="0" borderId="16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C20">
      <selection activeCell="R19" sqref="R19"/>
    </sheetView>
  </sheetViews>
  <sheetFormatPr defaultColWidth="9.00390625" defaultRowHeight="12.75"/>
  <cols>
    <col min="1" max="1" width="15.375" style="0" customWidth="1"/>
    <col min="2" max="2" width="27.625" style="0" customWidth="1"/>
    <col min="3" max="3" width="6.75390625" style="0" customWidth="1"/>
    <col min="4" max="4" width="10.875" style="0" customWidth="1"/>
    <col min="5" max="5" width="6.625" style="0" customWidth="1"/>
    <col min="6" max="6" width="6.25390625" style="0" customWidth="1"/>
    <col min="7" max="7" width="6.625" style="0" customWidth="1"/>
    <col min="8" max="8" width="10.25390625" style="0" customWidth="1"/>
    <col min="9" max="9" width="0.12890625" style="0" customWidth="1"/>
    <col min="10" max="10" width="8.00390625" style="0" hidden="1" customWidth="1"/>
    <col min="11" max="11" width="10.125" style="0" customWidth="1"/>
    <col min="12" max="12" width="10.25390625" style="0" customWidth="1"/>
    <col min="13" max="14" width="10.125" style="0" customWidth="1"/>
    <col min="15" max="15" width="9.875" style="0" customWidth="1"/>
    <col min="16" max="16" width="10.25390625" style="0" customWidth="1"/>
    <col min="17" max="17" width="9.25390625" style="0" customWidth="1"/>
    <col min="18" max="18" width="12.375" style="0" customWidth="1"/>
  </cols>
  <sheetData>
    <row r="1" spans="1:16" ht="12.75">
      <c r="A1" t="s">
        <v>14</v>
      </c>
      <c r="M1" s="49" t="s">
        <v>40</v>
      </c>
      <c r="N1" s="49"/>
      <c r="O1" s="15"/>
      <c r="P1" s="15"/>
    </row>
    <row r="2" ht="12.75" hidden="1"/>
    <row r="3" ht="12.75" hidden="1"/>
    <row r="4" spans="11:12" ht="12.75" hidden="1">
      <c r="K4" s="49"/>
      <c r="L4" s="49"/>
    </row>
    <row r="5" spans="1:13" ht="31.5" customHeight="1">
      <c r="A5" s="49" t="s">
        <v>14</v>
      </c>
      <c r="B5" s="49"/>
      <c r="C5" s="49"/>
      <c r="M5" t="s">
        <v>41</v>
      </c>
    </row>
    <row r="6" spans="1:13" ht="21" customHeight="1">
      <c r="A6" t="s">
        <v>14</v>
      </c>
      <c r="F6" s="6"/>
      <c r="G6" s="65" t="s">
        <v>0</v>
      </c>
      <c r="H6" s="65"/>
      <c r="M6" t="s">
        <v>14</v>
      </c>
    </row>
    <row r="7" spans="1:8" ht="36" customHeight="1">
      <c r="A7" s="66" t="s">
        <v>18</v>
      </c>
      <c r="B7" s="66"/>
      <c r="C7" s="66"/>
      <c r="D7" s="66"/>
      <c r="E7" s="66"/>
      <c r="F7" s="66"/>
      <c r="G7" s="67" t="s">
        <v>1</v>
      </c>
      <c r="H7" s="68"/>
    </row>
    <row r="8" spans="2:13" ht="12.75">
      <c r="B8" s="67" t="s">
        <v>2</v>
      </c>
      <c r="C8" s="67"/>
      <c r="D8" s="67"/>
      <c r="K8" s="46"/>
      <c r="L8" s="46"/>
      <c r="M8" s="8"/>
    </row>
    <row r="9" spans="11:16" ht="12.75">
      <c r="K9" s="39"/>
      <c r="L9" s="39"/>
      <c r="M9" s="39"/>
      <c r="N9" s="39"/>
      <c r="O9" s="29"/>
      <c r="P9" s="29"/>
    </row>
    <row r="10" spans="2:17" ht="20.25">
      <c r="B10" s="63" t="s">
        <v>7</v>
      </c>
      <c r="C10" s="64"/>
      <c r="D10" s="64"/>
      <c r="E10" s="64"/>
      <c r="F10" s="64"/>
      <c r="G10" s="6"/>
      <c r="H10" s="14" t="s">
        <v>14</v>
      </c>
      <c r="I10" s="14"/>
      <c r="J10" s="6"/>
      <c r="K10" s="39"/>
      <c r="L10" s="46"/>
      <c r="M10" s="46"/>
      <c r="N10" s="6"/>
      <c r="O10" s="6"/>
      <c r="P10" s="6"/>
      <c r="Q10" s="6"/>
    </row>
    <row r="11" spans="2:6" ht="12.75">
      <c r="B11" t="s">
        <v>8</v>
      </c>
      <c r="C11" s="5" t="s">
        <v>9</v>
      </c>
      <c r="D11" t="s">
        <v>16</v>
      </c>
      <c r="E11" s="13" t="s">
        <v>17</v>
      </c>
      <c r="F11">
        <v>2017</v>
      </c>
    </row>
    <row r="12" ht="13.5" thickBot="1"/>
    <row r="13" spans="1:19" ht="26.25" thickBot="1">
      <c r="A13" s="3" t="s">
        <v>3</v>
      </c>
      <c r="B13" s="40" t="s">
        <v>6</v>
      </c>
      <c r="C13" s="40" t="s">
        <v>5</v>
      </c>
      <c r="D13" s="62" t="s">
        <v>19</v>
      </c>
      <c r="E13" s="69" t="s">
        <v>13</v>
      </c>
      <c r="F13" s="70"/>
      <c r="G13" s="70"/>
      <c r="H13" s="70"/>
      <c r="I13" s="71"/>
      <c r="J13" s="72"/>
      <c r="K13" s="11"/>
      <c r="L13" s="40" t="s">
        <v>10</v>
      </c>
      <c r="M13" s="40" t="s">
        <v>11</v>
      </c>
      <c r="N13" s="40" t="s">
        <v>12</v>
      </c>
      <c r="O13" s="27"/>
      <c r="P13" s="27"/>
      <c r="Q13" s="33" t="s">
        <v>37</v>
      </c>
      <c r="R13" s="33" t="s">
        <v>38</v>
      </c>
      <c r="S13" s="31"/>
    </row>
    <row r="14" spans="1:19" ht="84" customHeight="1">
      <c r="A14" s="40" t="s">
        <v>4</v>
      </c>
      <c r="B14" s="41"/>
      <c r="C14" s="41"/>
      <c r="D14" s="41"/>
      <c r="E14" s="52" t="s">
        <v>20</v>
      </c>
      <c r="F14" s="53"/>
      <c r="G14" s="52" t="s">
        <v>21</v>
      </c>
      <c r="H14" s="53"/>
      <c r="I14" s="56" t="s">
        <v>22</v>
      </c>
      <c r="J14" s="57"/>
      <c r="K14" s="41" t="s">
        <v>15</v>
      </c>
      <c r="L14" s="41"/>
      <c r="M14" s="41"/>
      <c r="N14" s="41"/>
      <c r="O14" s="27" t="s">
        <v>36</v>
      </c>
      <c r="P14" s="10" t="s">
        <v>35</v>
      </c>
      <c r="Q14" s="34"/>
      <c r="R14" s="34"/>
      <c r="S14" s="31"/>
    </row>
    <row r="15" spans="1:19" ht="3.75" customHeight="1">
      <c r="A15" s="42"/>
      <c r="B15" s="42"/>
      <c r="C15" s="42"/>
      <c r="D15" s="42"/>
      <c r="E15" s="54"/>
      <c r="F15" s="55"/>
      <c r="G15" s="54"/>
      <c r="H15" s="55"/>
      <c r="I15" s="54"/>
      <c r="J15" s="55"/>
      <c r="K15" s="73"/>
      <c r="L15" s="42"/>
      <c r="M15" s="42"/>
      <c r="N15" s="42"/>
      <c r="O15" s="10" t="s">
        <v>14</v>
      </c>
      <c r="P15" s="28"/>
      <c r="Q15" s="35"/>
      <c r="R15" s="35"/>
      <c r="S15" s="31"/>
    </row>
    <row r="16" spans="1:19" ht="12.75">
      <c r="A16" s="7">
        <v>1</v>
      </c>
      <c r="B16" s="7">
        <v>2</v>
      </c>
      <c r="C16" s="1">
        <v>3</v>
      </c>
      <c r="D16" s="1">
        <v>4</v>
      </c>
      <c r="E16" s="1">
        <v>5</v>
      </c>
      <c r="F16" s="1">
        <v>6</v>
      </c>
      <c r="G16" s="1">
        <v>7</v>
      </c>
      <c r="H16" s="1">
        <v>8</v>
      </c>
      <c r="I16" s="4">
        <v>11</v>
      </c>
      <c r="J16" s="4">
        <v>12</v>
      </c>
      <c r="K16" s="4"/>
      <c r="L16" s="4">
        <v>14</v>
      </c>
      <c r="M16" s="4">
        <v>15</v>
      </c>
      <c r="N16" s="4">
        <v>16</v>
      </c>
      <c r="O16" s="4"/>
      <c r="P16" s="4"/>
      <c r="Q16" s="9"/>
      <c r="R16" s="31"/>
      <c r="S16" s="31"/>
    </row>
    <row r="17" spans="1:19" ht="18.75" customHeight="1">
      <c r="A17" s="37" t="s">
        <v>25</v>
      </c>
      <c r="B17" s="16" t="s">
        <v>23</v>
      </c>
      <c r="C17" s="22">
        <v>1</v>
      </c>
      <c r="D17" s="23">
        <v>7091</v>
      </c>
      <c r="E17" s="58">
        <v>1772.75</v>
      </c>
      <c r="F17" s="61"/>
      <c r="G17" s="22"/>
      <c r="H17" s="22"/>
      <c r="I17" s="24"/>
      <c r="J17" s="24"/>
      <c r="K17" s="21">
        <f>SUM(D17+E17+H17+J17)</f>
        <v>8863.75</v>
      </c>
      <c r="L17" s="21">
        <v>2659.12</v>
      </c>
      <c r="M17" s="21">
        <v>2659.13</v>
      </c>
      <c r="N17" s="21">
        <f>SUM(K17+L17+M17)</f>
        <v>14182</v>
      </c>
      <c r="O17" s="21">
        <v>2836.4</v>
      </c>
      <c r="P17" s="21">
        <v>0</v>
      </c>
      <c r="Q17" s="30">
        <f>SUM(N17:P17)</f>
        <v>17018.4</v>
      </c>
      <c r="R17" s="14">
        <v>14182</v>
      </c>
      <c r="S17" s="31"/>
    </row>
    <row r="18" spans="1:19" ht="29.25" customHeight="1">
      <c r="A18" s="75"/>
      <c r="B18" s="19" t="s">
        <v>31</v>
      </c>
      <c r="C18" s="22">
        <v>1</v>
      </c>
      <c r="D18" s="23">
        <v>2454</v>
      </c>
      <c r="E18" s="58"/>
      <c r="F18" s="61"/>
      <c r="G18" s="25"/>
      <c r="H18" s="25"/>
      <c r="I18" s="26"/>
      <c r="J18" s="26"/>
      <c r="K18" s="21">
        <f>SUM(D18+E18+H18+J18)</f>
        <v>2454</v>
      </c>
      <c r="L18" s="21">
        <v>736.2</v>
      </c>
      <c r="M18" s="21">
        <v>736.2</v>
      </c>
      <c r="N18" s="21">
        <f>SUM(K18+L18+M18)</f>
        <v>3926.3999999999996</v>
      </c>
      <c r="O18" s="21">
        <v>1985.2</v>
      </c>
      <c r="P18" s="21">
        <v>6595.6</v>
      </c>
      <c r="Q18" s="30">
        <f>SUM(N18:P18)</f>
        <v>12507.2</v>
      </c>
      <c r="R18" s="14">
        <v>10592</v>
      </c>
      <c r="S18" s="31"/>
    </row>
    <row r="19" spans="1:19" ht="17.25" customHeight="1">
      <c r="A19" s="76"/>
      <c r="B19" s="16" t="s">
        <v>24</v>
      </c>
      <c r="C19" s="22">
        <v>1</v>
      </c>
      <c r="D19" s="23">
        <v>3484</v>
      </c>
      <c r="E19" s="58"/>
      <c r="F19" s="61"/>
      <c r="G19" s="22">
        <v>0.23</v>
      </c>
      <c r="H19" s="22">
        <v>801.32</v>
      </c>
      <c r="I19" s="24"/>
      <c r="J19" s="24"/>
      <c r="K19" s="21">
        <f>SUM(D19+E19+H19+J19)</f>
        <v>4285.32</v>
      </c>
      <c r="L19" s="21">
        <v>1285.6</v>
      </c>
      <c r="M19" s="21">
        <v>1285.6</v>
      </c>
      <c r="N19" s="21">
        <f>SUM(K19+L19+M19)</f>
        <v>6856.52</v>
      </c>
      <c r="O19" s="21">
        <v>1371.3</v>
      </c>
      <c r="P19" s="21"/>
      <c r="Q19" s="30">
        <f>SUM(N19:P19)</f>
        <v>8227.82</v>
      </c>
      <c r="R19" s="14">
        <v>6856.52</v>
      </c>
      <c r="S19" s="31"/>
    </row>
    <row r="20" spans="1:19" ht="15.75">
      <c r="A20" s="43" t="s">
        <v>26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5"/>
      <c r="R20" s="14"/>
      <c r="S20" s="31"/>
    </row>
    <row r="21" spans="1:19" ht="15.75">
      <c r="A21" s="37" t="s">
        <v>27</v>
      </c>
      <c r="B21" s="16" t="s">
        <v>28</v>
      </c>
      <c r="C21" s="22">
        <v>0.5</v>
      </c>
      <c r="D21" s="23">
        <v>2715.5</v>
      </c>
      <c r="E21" s="58">
        <v>678.88</v>
      </c>
      <c r="F21" s="59"/>
      <c r="G21" s="22"/>
      <c r="H21" s="22"/>
      <c r="I21" s="24"/>
      <c r="J21" s="24"/>
      <c r="K21" s="21">
        <f>SUM(D21+E21+H21+J21)</f>
        <v>3394.38</v>
      </c>
      <c r="L21" s="21">
        <v>1018.31</v>
      </c>
      <c r="M21" s="21">
        <v>1018.31</v>
      </c>
      <c r="N21" s="21">
        <f>SUM(K21+L21+M21)</f>
        <v>5431</v>
      </c>
      <c r="O21" s="21">
        <v>1086.2</v>
      </c>
      <c r="P21" s="21"/>
      <c r="Q21" s="30">
        <f>SUM(N21:P21)</f>
        <v>6517.2</v>
      </c>
      <c r="R21" s="14">
        <v>5431</v>
      </c>
      <c r="S21" s="31"/>
    </row>
    <row r="22" spans="1:19" ht="30.75" customHeight="1">
      <c r="A22" s="38"/>
      <c r="B22" s="19" t="s">
        <v>31</v>
      </c>
      <c r="C22" s="22">
        <v>0.5</v>
      </c>
      <c r="D22" s="23">
        <v>1227</v>
      </c>
      <c r="E22" s="58"/>
      <c r="F22" s="59"/>
      <c r="G22" s="22"/>
      <c r="H22" s="22"/>
      <c r="I22" s="24"/>
      <c r="J22" s="24"/>
      <c r="K22" s="21">
        <f>SUM(D22+E22+H22+J22)</f>
        <v>1227</v>
      </c>
      <c r="L22" s="21">
        <v>368.1</v>
      </c>
      <c r="M22" s="21">
        <v>368.1</v>
      </c>
      <c r="N22" s="21">
        <f>SUM(K22+L22+M22)</f>
        <v>1963.1999999999998</v>
      </c>
      <c r="O22" s="21">
        <v>992.6</v>
      </c>
      <c r="P22" s="21">
        <v>3332.8</v>
      </c>
      <c r="Q22" s="30">
        <f>SUM(N22:P22)</f>
        <v>6288.6</v>
      </c>
      <c r="R22" s="14">
        <v>5296</v>
      </c>
      <c r="S22" s="31"/>
    </row>
    <row r="23" spans="1:19" ht="14.25" customHeight="1">
      <c r="A23" s="16"/>
      <c r="B23" s="16"/>
      <c r="C23" s="22"/>
      <c r="D23" s="23"/>
      <c r="E23" s="17"/>
      <c r="F23" s="18"/>
      <c r="G23" s="22"/>
      <c r="H23" s="22"/>
      <c r="I23" s="24"/>
      <c r="J23" s="24"/>
      <c r="K23" s="21"/>
      <c r="L23" s="21"/>
      <c r="M23" s="21"/>
      <c r="N23" s="21"/>
      <c r="O23" s="21"/>
      <c r="P23" s="21"/>
      <c r="Q23" s="12"/>
      <c r="R23" s="14"/>
      <c r="S23" s="31"/>
    </row>
    <row r="24" spans="1:19" ht="0.75" customHeight="1" hidden="1">
      <c r="A24" s="2"/>
      <c r="B24" s="16"/>
      <c r="C24" s="22"/>
      <c r="D24" s="23"/>
      <c r="E24" s="58"/>
      <c r="F24" s="74"/>
      <c r="G24" s="22"/>
      <c r="H24" s="22"/>
      <c r="I24" s="24"/>
      <c r="J24" s="24"/>
      <c r="K24" s="21"/>
      <c r="L24" s="21"/>
      <c r="M24" s="21"/>
      <c r="N24" s="21"/>
      <c r="O24" s="21"/>
      <c r="P24" s="21"/>
      <c r="Q24" s="12"/>
      <c r="R24" s="14"/>
      <c r="S24" s="31"/>
    </row>
    <row r="25" spans="1:19" ht="15.75" hidden="1">
      <c r="A25" s="16"/>
      <c r="B25" s="16"/>
      <c r="C25" s="22"/>
      <c r="D25" s="23"/>
      <c r="E25" s="17"/>
      <c r="F25" s="18"/>
      <c r="G25" s="22"/>
      <c r="H25" s="22"/>
      <c r="I25" s="24"/>
      <c r="J25" s="24"/>
      <c r="K25" s="21"/>
      <c r="L25" s="21"/>
      <c r="M25" s="21"/>
      <c r="N25" s="21"/>
      <c r="O25" s="21"/>
      <c r="P25" s="21"/>
      <c r="Q25" s="12"/>
      <c r="R25" s="14"/>
      <c r="S25" s="31"/>
    </row>
    <row r="26" spans="1:19" ht="21" customHeight="1">
      <c r="A26" s="2" t="s">
        <v>29</v>
      </c>
      <c r="B26" s="16" t="s">
        <v>28</v>
      </c>
      <c r="C26" s="22">
        <v>0.75</v>
      </c>
      <c r="D26" s="23">
        <v>4073.25</v>
      </c>
      <c r="E26" s="58">
        <v>1018.31</v>
      </c>
      <c r="F26" s="59"/>
      <c r="G26" s="22" t="s">
        <v>32</v>
      </c>
      <c r="H26" s="22">
        <v>366.59</v>
      </c>
      <c r="I26" s="24"/>
      <c r="J26" s="24"/>
      <c r="K26" s="21">
        <f>SUM(D26+E26+H26+J26)</f>
        <v>5458.15</v>
      </c>
      <c r="L26" s="21">
        <v>1637.44</v>
      </c>
      <c r="M26" s="21">
        <v>1637.44</v>
      </c>
      <c r="N26" s="21">
        <f>SUM(K26+L26+M26)</f>
        <v>8733.03</v>
      </c>
      <c r="O26" s="21">
        <v>1746.6</v>
      </c>
      <c r="P26" s="21"/>
      <c r="Q26" s="30">
        <f>SUM(N26:P26)</f>
        <v>10479.630000000001</v>
      </c>
      <c r="R26" s="14">
        <v>8733.03</v>
      </c>
      <c r="S26" s="31"/>
    </row>
    <row r="27" spans="1:19" ht="15.75">
      <c r="A27" s="16"/>
      <c r="B27" s="16"/>
      <c r="C27" s="22"/>
      <c r="D27" s="23"/>
      <c r="E27" s="17"/>
      <c r="F27" s="18"/>
      <c r="G27" s="22"/>
      <c r="H27" s="22"/>
      <c r="I27" s="24"/>
      <c r="J27" s="24"/>
      <c r="K27" s="21"/>
      <c r="L27" s="21"/>
      <c r="M27" s="21"/>
      <c r="N27" s="21"/>
      <c r="O27" s="21"/>
      <c r="P27" s="21"/>
      <c r="Q27" s="12"/>
      <c r="R27" s="14"/>
      <c r="S27" s="31"/>
    </row>
    <row r="28" spans="1:19" ht="15.75">
      <c r="A28" s="60" t="s">
        <v>30</v>
      </c>
      <c r="B28" s="16" t="s">
        <v>28</v>
      </c>
      <c r="C28" s="22">
        <v>0.8</v>
      </c>
      <c r="D28" s="23">
        <v>4344.8</v>
      </c>
      <c r="E28" s="58">
        <v>1086.2</v>
      </c>
      <c r="F28" s="61"/>
      <c r="G28" s="22"/>
      <c r="H28" s="22"/>
      <c r="I28" s="24"/>
      <c r="J28" s="24"/>
      <c r="K28" s="21">
        <f>SUM(D28+E28+H28+J28)</f>
        <v>5431</v>
      </c>
      <c r="L28" s="21">
        <v>1629.3</v>
      </c>
      <c r="M28" s="21">
        <v>1629.3</v>
      </c>
      <c r="N28" s="21">
        <f>SUM(K28+L28+M28)</f>
        <v>8689.6</v>
      </c>
      <c r="O28" s="21">
        <v>1737.92</v>
      </c>
      <c r="P28" s="21"/>
      <c r="Q28" s="30">
        <f>SUM(N28:P28)</f>
        <v>10427.52</v>
      </c>
      <c r="R28" s="14">
        <v>8689.6</v>
      </c>
      <c r="S28" s="31"/>
    </row>
    <row r="29" spans="1:19" ht="30" customHeight="1">
      <c r="A29" s="60"/>
      <c r="B29" s="16" t="s">
        <v>31</v>
      </c>
      <c r="C29" s="22">
        <v>1</v>
      </c>
      <c r="D29" s="23">
        <v>2454</v>
      </c>
      <c r="E29" s="17"/>
      <c r="F29" s="18"/>
      <c r="G29" s="22"/>
      <c r="H29" s="22"/>
      <c r="I29" s="24"/>
      <c r="J29" s="24"/>
      <c r="K29" s="21">
        <f>SUM(D29+E29+H29+J29)</f>
        <v>2454</v>
      </c>
      <c r="L29" s="21">
        <v>736.2</v>
      </c>
      <c r="M29" s="21">
        <v>736.2</v>
      </c>
      <c r="N29" s="21">
        <f>SUM(K29+L29+M29)</f>
        <v>3926.3999999999996</v>
      </c>
      <c r="O29" s="21">
        <v>1985.2</v>
      </c>
      <c r="P29" s="21">
        <v>6595.6</v>
      </c>
      <c r="Q29" s="30">
        <f>SUM(N29:P29)</f>
        <v>12507.2</v>
      </c>
      <c r="R29" s="14">
        <v>10592</v>
      </c>
      <c r="S29" s="31"/>
    </row>
    <row r="30" spans="1:19" ht="13.5" customHeight="1">
      <c r="A30" s="47" t="s">
        <v>15</v>
      </c>
      <c r="B30" s="48"/>
      <c r="C30" s="22">
        <v>6.55</v>
      </c>
      <c r="D30" s="21">
        <f>SUM(D17+D18+D19+D21+D22+D24+D26+D28+D29)</f>
        <v>27843.55</v>
      </c>
      <c r="E30" s="58">
        <f>SUM(E17+E21+E26+E28)</f>
        <v>4556.14</v>
      </c>
      <c r="F30" s="61"/>
      <c r="G30" s="22"/>
      <c r="H30" s="22">
        <f>SUM(H19+H26)</f>
        <v>1167.91</v>
      </c>
      <c r="I30" s="24"/>
      <c r="J30" s="23"/>
      <c r="K30" s="21">
        <f>SUM(K17+K18+K19+K21+K22+K24+K26+K28+K29)</f>
        <v>33567.6</v>
      </c>
      <c r="L30" s="21">
        <f>SUM(L17+L18+L19+L21+L22+L24+L26+L28+L29)</f>
        <v>10070.27</v>
      </c>
      <c r="M30" s="21">
        <f>SUM(M17+M18+M19+M21+M22+M24+M26+M28+M29)</f>
        <v>10070.28</v>
      </c>
      <c r="N30" s="21">
        <f>SUM(N17+N18+N19+N21+N22+N24+N26+N28+N29)</f>
        <v>53708.15</v>
      </c>
      <c r="O30" s="21">
        <f>SUM(O17+O18+O19+O21+O22+O26+O28+O29)</f>
        <v>13741.420000000002</v>
      </c>
      <c r="P30" s="21">
        <v>14999</v>
      </c>
      <c r="Q30" s="30">
        <f>SUM(N30:P30)</f>
        <v>82448.57</v>
      </c>
      <c r="R30" s="32">
        <f>SUM(R17:R29)</f>
        <v>70372.15</v>
      </c>
      <c r="S30" s="31"/>
    </row>
    <row r="31" spans="11:17" ht="8.25" customHeight="1" hidden="1">
      <c r="K31" s="36"/>
      <c r="L31" s="36"/>
      <c r="M31" s="36"/>
      <c r="N31" s="36"/>
      <c r="O31" s="36"/>
      <c r="P31" s="36"/>
      <c r="Q31" s="36"/>
    </row>
    <row r="32" ht="3.75" customHeight="1" hidden="1"/>
    <row r="33" spans="1:8" ht="27.75" customHeight="1">
      <c r="A33" s="51" t="s">
        <v>43</v>
      </c>
      <c r="B33" s="51"/>
      <c r="C33" s="51"/>
      <c r="D33" s="51"/>
      <c r="E33" s="51"/>
      <c r="F33" s="51"/>
      <c r="G33" s="49"/>
      <c r="H33" s="49"/>
    </row>
    <row r="34" spans="1:19" ht="14.25" customHeight="1">
      <c r="A34" s="49" t="s">
        <v>33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</row>
    <row r="35" spans="1:11" ht="21" customHeight="1">
      <c r="A35" s="51" t="s">
        <v>42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</row>
    <row r="36" spans="1:19" ht="12.75">
      <c r="A36" s="49" t="s">
        <v>33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</row>
    <row r="37" spans="1:18" ht="15" customHeight="1">
      <c r="A37" s="20" t="s">
        <v>39</v>
      </c>
      <c r="B37" s="20"/>
      <c r="C37" s="20"/>
      <c r="D37" s="50" t="s">
        <v>34</v>
      </c>
      <c r="E37" s="49"/>
      <c r="F37" s="49"/>
      <c r="G37" s="49"/>
      <c r="H37" s="49"/>
      <c r="R37" s="15"/>
    </row>
    <row r="38" spans="1:19" ht="12.75">
      <c r="A38" s="49" t="s">
        <v>33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</row>
  </sheetData>
  <sheetProtection/>
  <mergeCells count="46">
    <mergeCell ref="A34:S34"/>
    <mergeCell ref="A33:H33"/>
    <mergeCell ref="M1:N1"/>
    <mergeCell ref="K4:L4"/>
    <mergeCell ref="A5:C5"/>
    <mergeCell ref="G6:H6"/>
    <mergeCell ref="A7:F7"/>
    <mergeCell ref="G7:H7"/>
    <mergeCell ref="B8:D8"/>
    <mergeCell ref="K8:L8"/>
    <mergeCell ref="K9:N9"/>
    <mergeCell ref="B10:F10"/>
    <mergeCell ref="K10:M10"/>
    <mergeCell ref="B13:B15"/>
    <mergeCell ref="C13:C15"/>
    <mergeCell ref="D13:D15"/>
    <mergeCell ref="E13:J13"/>
    <mergeCell ref="L13:L15"/>
    <mergeCell ref="M13:M15"/>
    <mergeCell ref="N13:N15"/>
    <mergeCell ref="Q13:Q15"/>
    <mergeCell ref="R13:R15"/>
    <mergeCell ref="A14:A15"/>
    <mergeCell ref="E14:F15"/>
    <mergeCell ref="G14:H15"/>
    <mergeCell ref="I14:J15"/>
    <mergeCell ref="K14:K15"/>
    <mergeCell ref="E30:F30"/>
    <mergeCell ref="A17:A19"/>
    <mergeCell ref="E17:F17"/>
    <mergeCell ref="E18:F18"/>
    <mergeCell ref="E19:F19"/>
    <mergeCell ref="A20:Q20"/>
    <mergeCell ref="A21:A22"/>
    <mergeCell ref="E21:F21"/>
    <mergeCell ref="E22:F22"/>
    <mergeCell ref="K31:Q31"/>
    <mergeCell ref="A35:K35"/>
    <mergeCell ref="A36:S36"/>
    <mergeCell ref="D37:H37"/>
    <mergeCell ref="A38:S38"/>
    <mergeCell ref="E24:F24"/>
    <mergeCell ref="E26:F26"/>
    <mergeCell ref="A28:A29"/>
    <mergeCell ref="E28:F28"/>
    <mergeCell ref="A30:B30"/>
  </mergeCells>
  <printOptions/>
  <pageMargins left="0.25" right="0.2" top="0.63" bottom="0.57" header="0.39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ОАБП</cp:lastModifiedBy>
  <cp:lastPrinted>2017-01-27T01:36:57Z</cp:lastPrinted>
  <dcterms:created xsi:type="dcterms:W3CDTF">2004-04-12T06:30:22Z</dcterms:created>
  <dcterms:modified xsi:type="dcterms:W3CDTF">2017-01-31T03:12:13Z</dcterms:modified>
  <cp:category/>
  <cp:version/>
  <cp:contentType/>
  <cp:contentStatus/>
</cp:coreProperties>
</file>